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https://misilc-my.sharepoint.com/personal/rodney_misilc_org/Documents/Documents/Council Meetings/FY 2018/Sept 2018/"/>
    </mc:Choice>
  </mc:AlternateContent>
  <bookViews>
    <workbookView xWindow="0" yWindow="460" windowWidth="24320" windowHeight="1804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</definedName>
    <definedName name="QB_FORMULA_0" localSheetId="0" hidden="1">Sheet1!$E$6,Sheet1!$E$32,Sheet1!$E$33,Sheet1!$E$34</definedName>
    <definedName name="QB_ROW_106330" localSheetId="0" hidden="1">Sheet1!$D$19</definedName>
    <definedName name="QB_ROW_110330" localSheetId="0" hidden="1">Sheet1!$D$20</definedName>
    <definedName name="QB_ROW_114330" localSheetId="0" hidden="1">Sheet1!$D$21</definedName>
    <definedName name="QB_ROW_118330" localSheetId="0" hidden="1">Sheet1!$D$22</definedName>
    <definedName name="QB_ROW_126330" localSheetId="0" hidden="1">Sheet1!$D$23</definedName>
    <definedName name="QB_ROW_130330" localSheetId="0" hidden="1">Sheet1!$D$24</definedName>
    <definedName name="QB_ROW_134330" localSheetId="0" hidden="1">Sheet1!$D$25</definedName>
    <definedName name="QB_ROW_138330" localSheetId="0" hidden="1">Sheet1!$D$26</definedName>
    <definedName name="QB_ROW_142330" localSheetId="0" hidden="1">Sheet1!$D$27</definedName>
    <definedName name="QB_ROW_146330" localSheetId="0" hidden="1">Sheet1!$D$28</definedName>
    <definedName name="QB_ROW_154330" localSheetId="0" hidden="1">Sheet1!$D$29</definedName>
    <definedName name="QB_ROW_158330" localSheetId="0" hidden="1">Sheet1!$D$30</definedName>
    <definedName name="QB_ROW_162330" localSheetId="0" hidden="1">Sheet1!$D$12</definedName>
    <definedName name="QB_ROW_171330" localSheetId="0" hidden="1">Sheet1!$D$16</definedName>
    <definedName name="QB_ROW_182330" localSheetId="0" hidden="1">Sheet1!$D$31</definedName>
    <definedName name="QB_ROW_18301" localSheetId="0" hidden="1">Sheet1!$A$34</definedName>
    <definedName name="QB_ROW_189330" localSheetId="0" hidden="1">Sheet1!$D$17</definedName>
    <definedName name="QB_ROW_19011" localSheetId="0" hidden="1">Sheet1!$B$2</definedName>
    <definedName name="QB_ROW_19311" localSheetId="0" hidden="1">Sheet1!$B$33</definedName>
    <definedName name="QB_ROW_20021" localSheetId="0" hidden="1">Sheet1!$C$3</definedName>
    <definedName name="QB_ROW_20321" localSheetId="0" hidden="1">Sheet1!$C$6</definedName>
    <definedName name="QB_ROW_21021" localSheetId="0" hidden="1">Sheet1!$C$7</definedName>
    <definedName name="QB_ROW_21321" localSheetId="0" hidden="1">Sheet1!$C$32</definedName>
    <definedName name="QB_ROW_66230" localSheetId="0" hidden="1">Sheet1!$D$4</definedName>
    <definedName name="QB_ROW_67230" localSheetId="0" hidden="1">Sheet1!$D$5</definedName>
    <definedName name="QB_ROW_69330" localSheetId="0" hidden="1">Sheet1!$D$8</definedName>
    <definedName name="QB_ROW_71330" localSheetId="0" hidden="1">Sheet1!$D$9</definedName>
    <definedName name="QB_ROW_72330" localSheetId="0" hidden="1">Sheet1!$D$10</definedName>
    <definedName name="QB_ROW_73330" localSheetId="0" hidden="1">Sheet1!$D$11</definedName>
    <definedName name="QB_ROW_74330" localSheetId="0" hidden="1">Sheet1!$D$13</definedName>
    <definedName name="QB_ROW_75330" localSheetId="0" hidden="1">Sheet1!$D$14</definedName>
    <definedName name="QB_ROW_76330" localSheetId="0" hidden="1">Sheet1!$D$15</definedName>
    <definedName name="QB_ROW_78330" localSheetId="0" hidden="1">Sheet1!$D$18</definedName>
    <definedName name="QBCANSUPPORTUPDATE" localSheetId="0">TRUE</definedName>
    <definedName name="QBCOMPANYFILENAME" localSheetId="0">"C:\Users\Public\Documents\Intuit\QuickBooks\Company Files\Michigan Statewide Independent Living Corp.qbw"</definedName>
    <definedName name="QBENDDATE" localSheetId="0">20180831</definedName>
    <definedName name="QBHEADERSONSCREEN" localSheetId="0">FALSE</definedName>
    <definedName name="QBMETADATASIZE" localSheetId="0">6247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"989bc604bb1c453b86d1aceae6ceb3da"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231</definedName>
    <definedName name="QBROWHEADERS" localSheetId="0">4</definedName>
    <definedName name="QBSTARTDATE" localSheetId="0">20171001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1" l="1"/>
  <c r="G32" i="1"/>
  <c r="G34" i="1"/>
  <c r="G33" i="1"/>
  <c r="E29" i="1"/>
  <c r="E32" i="1"/>
  <c r="E6" i="1"/>
  <c r="E33" i="1"/>
  <c r="E34" i="1"/>
</calcChain>
</file>

<file path=xl/sharedStrings.xml><?xml version="1.0" encoding="utf-8"?>
<sst xmlns="http://schemas.openxmlformats.org/spreadsheetml/2006/main" count="37" uniqueCount="37">
  <si>
    <t>Oct '17 - Aug 18</t>
  </si>
  <si>
    <t>Ordinary Income/Expense</t>
  </si>
  <si>
    <t>Income</t>
  </si>
  <si>
    <t>4010-00 · MRS Grant</t>
  </si>
  <si>
    <t>4020-00 · BSBP Grant</t>
  </si>
  <si>
    <t>Total Income</t>
  </si>
  <si>
    <t>Expense</t>
  </si>
  <si>
    <t>5000-00 · Wage Expense</t>
  </si>
  <si>
    <t>5100-00 · Social Security Expense</t>
  </si>
  <si>
    <t>5200-00 · Medicare Expense</t>
  </si>
  <si>
    <t>5300-00 · UIA Expense</t>
  </si>
  <si>
    <t>5400-00 · Dental Insurance</t>
  </si>
  <si>
    <t>5500-00 · Health Insurance Expense</t>
  </si>
  <si>
    <t>5600-00 · Disability/Life Expense</t>
  </si>
  <si>
    <t>5700-00 · Professional Fees</t>
  </si>
  <si>
    <t>5800-00 · HSA Contribution</t>
  </si>
  <si>
    <t>5950-00 · Retirement</t>
  </si>
  <si>
    <t>6000-00 · Rent Expense</t>
  </si>
  <si>
    <t>6100-00 · Communications</t>
  </si>
  <si>
    <t>6200-00 · Audit</t>
  </si>
  <si>
    <t>6300-00 · Insurance</t>
  </si>
  <si>
    <t>6400-00 · Postage</t>
  </si>
  <si>
    <t>6600-00 · Supplies</t>
  </si>
  <si>
    <t>6700-00 · Statewide Data System License</t>
  </si>
  <si>
    <t>6800-00 · Accomodations</t>
  </si>
  <si>
    <t>6900-00 · Training</t>
  </si>
  <si>
    <t>7000-00 · Travel</t>
  </si>
  <si>
    <t>7100-00 · Counsel Meetings</t>
  </si>
  <si>
    <t>7300-00 · SPIL Support</t>
  </si>
  <si>
    <t>7900-00 · Miscellaneous</t>
  </si>
  <si>
    <t>8900-00 · Depreciation Expense</t>
  </si>
  <si>
    <t>Total Expense</t>
  </si>
  <si>
    <t>Net Ordinary Income</t>
  </si>
  <si>
    <t>Net Income</t>
  </si>
  <si>
    <t xml:space="preserve">  ACTUAL</t>
  </si>
  <si>
    <r>
      <t xml:space="preserve">  </t>
    </r>
    <r>
      <rPr>
        <b/>
        <sz val="11"/>
        <color theme="1"/>
        <rFont val="Calibri"/>
        <family val="2"/>
        <scheme val="minor"/>
      </rPr>
      <t>FY 2018</t>
    </r>
  </si>
  <si>
    <t>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</si>
</sst>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49" fontId="2" fillId="0" borderId="0" xfId="0" applyNumberFormat="1" applyFon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3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4" fontId="2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304800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304800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G35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A18" sqref="A18:XFD18"/>
    </sheetView>
  </sheetViews>
  <sheetFormatPr baseColWidth="10" defaultColWidth="8.83203125" defaultRowHeight="15" x14ac:dyDescent="0.2"/>
  <cols>
    <col min="1" max="3" width="2.83203125" style="11" customWidth="1"/>
    <col min="4" max="4" width="39.6640625" style="11" customWidth="1"/>
    <col min="5" max="5" width="15.5" style="12" bestFit="1" customWidth="1"/>
    <col min="6" max="6" width="5.5" customWidth="1"/>
    <col min="7" max="7" width="16.33203125" customWidth="1"/>
  </cols>
  <sheetData>
    <row r="1" spans="1:7" s="10" customFormat="1" ht="16" thickBot="1" x14ac:dyDescent="0.25">
      <c r="A1" s="8"/>
      <c r="B1" s="8"/>
      <c r="C1" s="8"/>
      <c r="D1" s="8"/>
      <c r="E1" s="9" t="s">
        <v>0</v>
      </c>
      <c r="G1" s="10" t="s">
        <v>35</v>
      </c>
    </row>
    <row r="2" spans="1:7" ht="16" thickTop="1" x14ac:dyDescent="0.2">
      <c r="A2" s="1"/>
      <c r="B2" s="1" t="s">
        <v>1</v>
      </c>
      <c r="C2" s="1"/>
      <c r="D2" s="1"/>
      <c r="E2" s="13" t="s">
        <v>34</v>
      </c>
      <c r="G2" s="14" t="s">
        <v>36</v>
      </c>
    </row>
    <row r="3" spans="1:7" x14ac:dyDescent="0.2">
      <c r="A3" s="1"/>
      <c r="B3" s="1"/>
      <c r="C3" s="1" t="s">
        <v>2</v>
      </c>
      <c r="D3" s="1"/>
      <c r="E3" s="2"/>
    </row>
    <row r="4" spans="1:7" ht="16" x14ac:dyDescent="0.2">
      <c r="A4" s="1"/>
      <c r="B4" s="1"/>
      <c r="C4" s="1"/>
      <c r="D4" s="1" t="s">
        <v>3</v>
      </c>
      <c r="E4" s="2">
        <v>246755.48</v>
      </c>
      <c r="G4" s="15">
        <v>269973</v>
      </c>
    </row>
    <row r="5" spans="1:7" ht="17" thickBot="1" x14ac:dyDescent="0.25">
      <c r="A5" s="1"/>
      <c r="B5" s="1"/>
      <c r="C5" s="1"/>
      <c r="D5" s="1" t="s">
        <v>4</v>
      </c>
      <c r="E5" s="3">
        <v>107330.9</v>
      </c>
      <c r="G5" s="15">
        <v>145438</v>
      </c>
    </row>
    <row r="6" spans="1:7" ht="16" x14ac:dyDescent="0.2">
      <c r="A6" s="1"/>
      <c r="B6" s="1"/>
      <c r="C6" s="1" t="s">
        <v>5</v>
      </c>
      <c r="D6" s="1"/>
      <c r="E6" s="2">
        <f>ROUND(SUM(E3:E5),5)</f>
        <v>354086.38</v>
      </c>
      <c r="G6" s="15">
        <f>G4+G5</f>
        <v>415411</v>
      </c>
    </row>
    <row r="7" spans="1:7" ht="16" x14ac:dyDescent="0.2">
      <c r="A7" s="1"/>
      <c r="B7" s="1"/>
      <c r="C7" s="1" t="s">
        <v>6</v>
      </c>
      <c r="D7" s="1"/>
      <c r="E7" s="2"/>
      <c r="G7" s="15"/>
    </row>
    <row r="8" spans="1:7" ht="16" x14ac:dyDescent="0.2">
      <c r="A8" s="1"/>
      <c r="B8" s="1"/>
      <c r="C8" s="1"/>
      <c r="D8" s="1" t="s">
        <v>7</v>
      </c>
      <c r="E8" s="2">
        <v>183853.84</v>
      </c>
      <c r="G8" s="15">
        <v>190820</v>
      </c>
    </row>
    <row r="9" spans="1:7" ht="16" x14ac:dyDescent="0.2">
      <c r="A9" s="1"/>
      <c r="B9" s="1"/>
      <c r="C9" s="1"/>
      <c r="D9" s="1" t="s">
        <v>8</v>
      </c>
      <c r="E9" s="2">
        <v>11398.91</v>
      </c>
      <c r="G9" s="15">
        <v>11830</v>
      </c>
    </row>
    <row r="10" spans="1:7" ht="16" x14ac:dyDescent="0.2">
      <c r="A10" s="1"/>
      <c r="B10" s="1"/>
      <c r="C10" s="1"/>
      <c r="D10" s="1" t="s">
        <v>9</v>
      </c>
      <c r="E10" s="2">
        <v>2665.86</v>
      </c>
      <c r="G10" s="15">
        <v>2768</v>
      </c>
    </row>
    <row r="11" spans="1:7" ht="16" x14ac:dyDescent="0.2">
      <c r="A11" s="1"/>
      <c r="B11" s="1"/>
      <c r="C11" s="1"/>
      <c r="D11" s="1" t="s">
        <v>10</v>
      </c>
      <c r="E11" s="2">
        <v>432</v>
      </c>
      <c r="G11" s="15">
        <v>600</v>
      </c>
    </row>
    <row r="12" spans="1:7" ht="16" x14ac:dyDescent="0.2">
      <c r="A12" s="1"/>
      <c r="B12" s="1"/>
      <c r="C12" s="1"/>
      <c r="D12" s="1" t="s">
        <v>11</v>
      </c>
      <c r="E12" s="2">
        <v>2049.1799999999998</v>
      </c>
      <c r="G12" s="15">
        <v>4800</v>
      </c>
    </row>
    <row r="13" spans="1:7" ht="16" x14ac:dyDescent="0.2">
      <c r="A13" s="1"/>
      <c r="B13" s="1"/>
      <c r="C13" s="1"/>
      <c r="D13" s="1" t="s">
        <v>12</v>
      </c>
      <c r="E13" s="2">
        <v>9933.61</v>
      </c>
      <c r="G13" s="15">
        <v>12000</v>
      </c>
    </row>
    <row r="14" spans="1:7" ht="16" x14ac:dyDescent="0.2">
      <c r="A14" s="1"/>
      <c r="B14" s="1"/>
      <c r="C14" s="1"/>
      <c r="D14" s="1" t="s">
        <v>13</v>
      </c>
      <c r="E14" s="2">
        <v>3373.6</v>
      </c>
      <c r="G14" s="15">
        <v>2400</v>
      </c>
    </row>
    <row r="15" spans="1:7" ht="16" x14ac:dyDescent="0.2">
      <c r="A15" s="1"/>
      <c r="B15" s="1"/>
      <c r="C15" s="1"/>
      <c r="D15" s="1" t="s">
        <v>14</v>
      </c>
      <c r="E15" s="2">
        <v>19500</v>
      </c>
      <c r="G15" s="15">
        <v>21000</v>
      </c>
    </row>
    <row r="16" spans="1:7" ht="16" x14ac:dyDescent="0.2">
      <c r="A16" s="1"/>
      <c r="B16" s="1"/>
      <c r="C16" s="1"/>
      <c r="D16" s="1" t="s">
        <v>15</v>
      </c>
      <c r="E16" s="2">
        <v>6900</v>
      </c>
      <c r="G16" s="15">
        <v>9900</v>
      </c>
    </row>
    <row r="17" spans="1:7" ht="16" x14ac:dyDescent="0.2">
      <c r="A17" s="1"/>
      <c r="B17" s="1"/>
      <c r="C17" s="1"/>
      <c r="D17" s="1" t="s">
        <v>16</v>
      </c>
      <c r="E17" s="2">
        <v>5515.61</v>
      </c>
      <c r="G17" s="15">
        <v>5720</v>
      </c>
    </row>
    <row r="18" spans="1:7" ht="16" x14ac:dyDescent="0.2">
      <c r="A18" s="1"/>
      <c r="B18" s="1"/>
      <c r="C18" s="1"/>
      <c r="D18" s="1" t="s">
        <v>17</v>
      </c>
      <c r="E18" s="2">
        <v>8175.42</v>
      </c>
      <c r="G18" s="15">
        <v>7865</v>
      </c>
    </row>
    <row r="19" spans="1:7" ht="16" x14ac:dyDescent="0.2">
      <c r="A19" s="1"/>
      <c r="B19" s="1"/>
      <c r="C19" s="1"/>
      <c r="D19" s="1" t="s">
        <v>18</v>
      </c>
      <c r="E19" s="2">
        <v>6710.9</v>
      </c>
      <c r="G19" s="15">
        <v>7366</v>
      </c>
    </row>
    <row r="20" spans="1:7" ht="16" x14ac:dyDescent="0.2">
      <c r="A20" s="1"/>
      <c r="B20" s="1"/>
      <c r="C20" s="1"/>
      <c r="D20" s="1" t="s">
        <v>19</v>
      </c>
      <c r="E20" s="2">
        <v>4500</v>
      </c>
      <c r="G20" s="15">
        <v>4500</v>
      </c>
    </row>
    <row r="21" spans="1:7" ht="16" x14ac:dyDescent="0.2">
      <c r="A21" s="1"/>
      <c r="B21" s="1"/>
      <c r="C21" s="1"/>
      <c r="D21" s="1" t="s">
        <v>20</v>
      </c>
      <c r="E21" s="2">
        <v>2446.15</v>
      </c>
      <c r="G21" s="15">
        <v>4860</v>
      </c>
    </row>
    <row r="22" spans="1:7" ht="16" x14ac:dyDescent="0.2">
      <c r="A22" s="1"/>
      <c r="B22" s="1"/>
      <c r="C22" s="1"/>
      <c r="D22" s="1" t="s">
        <v>21</v>
      </c>
      <c r="E22" s="2">
        <v>14.36</v>
      </c>
      <c r="G22" s="15">
        <v>42</v>
      </c>
    </row>
    <row r="23" spans="1:7" ht="16" x14ac:dyDescent="0.2">
      <c r="A23" s="1"/>
      <c r="B23" s="1"/>
      <c r="C23" s="1"/>
      <c r="D23" s="1" t="s">
        <v>22</v>
      </c>
      <c r="E23" s="2">
        <v>1855.79</v>
      </c>
      <c r="G23" s="15">
        <v>1385</v>
      </c>
    </row>
    <row r="24" spans="1:7" ht="16" x14ac:dyDescent="0.2">
      <c r="A24" s="1"/>
      <c r="B24" s="1"/>
      <c r="C24" s="1"/>
      <c r="D24" s="1" t="s">
        <v>23</v>
      </c>
      <c r="E24" s="2">
        <v>26240</v>
      </c>
      <c r="G24" s="15">
        <v>16000</v>
      </c>
    </row>
    <row r="25" spans="1:7" ht="16" x14ac:dyDescent="0.2">
      <c r="A25" s="1"/>
      <c r="B25" s="1"/>
      <c r="C25" s="1"/>
      <c r="D25" s="1" t="s">
        <v>24</v>
      </c>
      <c r="E25" s="2">
        <v>4518.7700000000004</v>
      </c>
      <c r="G25" s="15">
        <v>6000</v>
      </c>
    </row>
    <row r="26" spans="1:7" ht="16" x14ac:dyDescent="0.2">
      <c r="A26" s="1"/>
      <c r="B26" s="1"/>
      <c r="C26" s="1"/>
      <c r="D26" s="1" t="s">
        <v>25</v>
      </c>
      <c r="E26" s="2">
        <v>3725.09</v>
      </c>
      <c r="G26" s="15">
        <v>20000</v>
      </c>
    </row>
    <row r="27" spans="1:7" ht="16" x14ac:dyDescent="0.2">
      <c r="A27" s="1"/>
      <c r="B27" s="1"/>
      <c r="C27" s="1"/>
      <c r="D27" s="1" t="s">
        <v>26</v>
      </c>
      <c r="E27" s="2">
        <v>4689.75</v>
      </c>
      <c r="G27" s="15">
        <v>4985</v>
      </c>
    </row>
    <row r="28" spans="1:7" ht="16" x14ac:dyDescent="0.2">
      <c r="A28" s="1"/>
      <c r="B28" s="1"/>
      <c r="C28" s="1"/>
      <c r="D28" s="1" t="s">
        <v>27</v>
      </c>
      <c r="E28" s="2">
        <v>13148.86</v>
      </c>
      <c r="G28" s="15">
        <v>20000</v>
      </c>
    </row>
    <row r="29" spans="1:7" ht="16" x14ac:dyDescent="0.2">
      <c r="A29" s="1"/>
      <c r="B29" s="1"/>
      <c r="C29" s="1"/>
      <c r="D29" s="1" t="s">
        <v>28</v>
      </c>
      <c r="E29" s="2">
        <f>34980.33-4000</f>
        <v>30980.33</v>
      </c>
      <c r="G29" s="15">
        <v>59495</v>
      </c>
    </row>
    <row r="30" spans="1:7" ht="16" x14ac:dyDescent="0.2">
      <c r="A30" s="1"/>
      <c r="B30" s="1"/>
      <c r="C30" s="1"/>
      <c r="D30" s="1" t="s">
        <v>29</v>
      </c>
      <c r="E30" s="2">
        <v>641.15</v>
      </c>
      <c r="G30" s="15">
        <v>1075</v>
      </c>
    </row>
    <row r="31" spans="1:7" ht="17" thickBot="1" x14ac:dyDescent="0.25">
      <c r="A31" s="1"/>
      <c r="B31" s="1"/>
      <c r="C31" s="1"/>
      <c r="D31" s="1" t="s">
        <v>30</v>
      </c>
      <c r="E31" s="4">
        <v>600</v>
      </c>
      <c r="G31" s="17">
        <v>0</v>
      </c>
    </row>
    <row r="32" spans="1:7" ht="17" thickBot="1" x14ac:dyDescent="0.25">
      <c r="A32" s="1"/>
      <c r="B32" s="1"/>
      <c r="C32" s="1" t="s">
        <v>31</v>
      </c>
      <c r="D32" s="1"/>
      <c r="E32" s="5">
        <f>ROUND(SUM(E7:E31),5)</f>
        <v>353869.18</v>
      </c>
      <c r="G32" s="15">
        <f>SUM(G8:G31)</f>
        <v>415411</v>
      </c>
    </row>
    <row r="33" spans="1:7" ht="17" thickBot="1" x14ac:dyDescent="0.25">
      <c r="A33" s="1"/>
      <c r="B33" s="1" t="s">
        <v>32</v>
      </c>
      <c r="C33" s="1"/>
      <c r="D33" s="1"/>
      <c r="E33" s="5">
        <f>E6-E32</f>
        <v>217.20000000001164</v>
      </c>
      <c r="G33" s="15">
        <f>G6-G32</f>
        <v>0</v>
      </c>
    </row>
    <row r="34" spans="1:7" s="7" customFormat="1" ht="17" thickBot="1" x14ac:dyDescent="0.25">
      <c r="A34" s="1" t="s">
        <v>33</v>
      </c>
      <c r="B34" s="1"/>
      <c r="C34" s="1"/>
      <c r="D34" s="1"/>
      <c r="E34" s="6">
        <f>E33</f>
        <v>217.20000000001164</v>
      </c>
      <c r="G34" s="16">
        <f>G6-G32</f>
        <v>0</v>
      </c>
    </row>
    <row r="35" spans="1:7" ht="17" thickTop="1" x14ac:dyDescent="0.2">
      <c r="G35" s="15"/>
    </row>
  </sheetData>
  <pageMargins left="0.7" right="0.7" top="0.75" bottom="0.75" header="0.1" footer="0.3"/>
  <pageSetup orientation="portrait" r:id="rId1"/>
  <headerFooter>
    <oddHeader>&amp;L&amp;"Arial,Bold"&amp;11 10:54 AM
&amp;"Arial,Bold"&amp;11 08/29/18
&amp;"Arial,Bold"&amp;11 Accrual Basis&amp;C&amp;"Arial,Bold"&amp;12 Michigan Statewide Independent Living Corp
&amp;"Arial,Bold"&amp;14 Custom Summary Report
&amp;"Arial,Bold"&amp;10 October 2017 through August 2018</oddHeader>
    <oddFooter>&amp;R&amp;"Arial,Bold"&amp;11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2018-08-29T14:54:45Z</dcterms:created>
  <dcterms:modified xsi:type="dcterms:W3CDTF">2018-09-04T13:19:26Z</dcterms:modified>
</cp:coreProperties>
</file>