
<file path=[Content_Types].xml><?xml version="1.0" encoding="utf-8"?>
<Types xmlns="http://schemas.openxmlformats.org/package/2006/content-types">
  <Default Extension="xml" ContentType="application/xml"/>
  <Default Extension="bin" ContentType="application/vnd.openxmlformats-officedocument.spreadsheetml.printerSettings"/>
  <Default Extension="vml" ContentType="application/vnd.openxmlformats-officedocument.vmlDrawing"/>
  <Default Extension="rels" ContentType="application/vnd.openxmlformats-package.relationships+xml"/>
  <Default Extension="emf" ContentType="image/x-em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6606"/>
  <workbookPr/>
  <mc:AlternateContent xmlns:mc="http://schemas.openxmlformats.org/markup-compatibility/2006">
    <mc:Choice Requires="x15">
      <x15ac:absPath xmlns:x15ac="http://schemas.microsoft.com/office/spreadsheetml/2010/11/ac" url="/Users/Rodney/Documents/"/>
    </mc:Choice>
  </mc:AlternateContent>
  <bookViews>
    <workbookView xWindow="0" yWindow="460" windowWidth="21420" windowHeight="19460"/>
  </bookViews>
  <sheets>
    <sheet name="Sheet1" sheetId="1" r:id="rId1"/>
  </sheets>
  <definedNames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_xlnm.Print_Titles" localSheetId="0">Sheet1!$A:$D,Sheet1!$1:$2</definedName>
    <definedName name="QB_COLUMN_59200" localSheetId="0" hidden="1">Sheet1!$E$2</definedName>
    <definedName name="QB_COLUMN_63620" localSheetId="0" hidden="1">Sheet1!$I$2</definedName>
    <definedName name="QB_COLUMN_76210" localSheetId="0" hidden="1">Sheet1!$G$2</definedName>
    <definedName name="QB_DATA_0" localSheetId="0" hidden="1">Sheet1!$5:$5,Sheet1!$6:$6,Sheet1!$7:$7,Sheet1!$10:$10,Sheet1!$11:$11,Sheet1!$12:$12,Sheet1!$13:$13,Sheet1!$14:$14,Sheet1!$15:$15,Sheet1!$16:$16,Sheet1!$17:$17,Sheet1!$18:$18,Sheet1!$19:$19,Sheet1!$20:$20,Sheet1!$21:$21,Sheet1!$22:$22</definedName>
    <definedName name="QB_DATA_1" localSheetId="0" hidden="1">Sheet1!$23:$23,Sheet1!$24:$24,Sheet1!$25:$25,Sheet1!$26:$26,Sheet1!$27:$27,Sheet1!$28:$28,Sheet1!$29:$29,Sheet1!$30:$30,Sheet1!$31:$31,Sheet1!$32:$32,Sheet1!$33:$33,Sheet1!$34:$34,Sheet1!$35:$35,Sheet1!$36:$36,Sheet1!$37:$37</definedName>
    <definedName name="QB_FORMULA_0" localSheetId="0" hidden="1">Sheet1!$I$5,Sheet1!$I$6,Sheet1!$E$8,Sheet1!$G$8,Sheet1!$I$8,Sheet1!$I$10,Sheet1!$I$11,Sheet1!$I$12,Sheet1!$I$13,Sheet1!$I$14,Sheet1!$I$15,Sheet1!$I$16,Sheet1!$I$17,Sheet1!$I$18,Sheet1!$I$19,Sheet1!$I$20</definedName>
    <definedName name="QB_FORMULA_1" localSheetId="0" hidden="1">Sheet1!$I$21,Sheet1!$I$22,Sheet1!$I$23,Sheet1!$I$24,Sheet1!$I$25,Sheet1!$I$26,Sheet1!$I$27,Sheet1!$I$28,Sheet1!$I$29,Sheet1!$I$30,Sheet1!$I$31,Sheet1!$I$32,Sheet1!$I$33,Sheet1!$I$34,Sheet1!$E$38,Sheet1!$G$38</definedName>
    <definedName name="QB_FORMULA_2" localSheetId="0" hidden="1">Sheet1!$I$38,Sheet1!$E$39,Sheet1!$G$39,Sheet1!$I$39,Sheet1!$E$40,Sheet1!$G$40,Sheet1!$I$40</definedName>
    <definedName name="QB_ROW_106330" localSheetId="0" hidden="1">Sheet1!$D$22</definedName>
    <definedName name="QB_ROW_110330" localSheetId="0" hidden="1">Sheet1!$D$23</definedName>
    <definedName name="QB_ROW_114330" localSheetId="0" hidden="1">Sheet1!$D$24</definedName>
    <definedName name="QB_ROW_118330" localSheetId="0" hidden="1">Sheet1!$D$25</definedName>
    <definedName name="QB_ROW_122330" localSheetId="0" hidden="1">Sheet1!$D$26</definedName>
    <definedName name="QB_ROW_126330" localSheetId="0" hidden="1">Sheet1!$D$27</definedName>
    <definedName name="QB_ROW_130330" localSheetId="0" hidden="1">Sheet1!$D$28</definedName>
    <definedName name="QB_ROW_134330" localSheetId="0" hidden="1">Sheet1!$D$29</definedName>
    <definedName name="QB_ROW_138330" localSheetId="0" hidden="1">Sheet1!$D$30</definedName>
    <definedName name="QB_ROW_142330" localSheetId="0" hidden="1">Sheet1!$D$31</definedName>
    <definedName name="QB_ROW_146330" localSheetId="0" hidden="1">Sheet1!$D$32</definedName>
    <definedName name="QB_ROW_150330" localSheetId="0" hidden="1">Sheet1!$D$33</definedName>
    <definedName name="QB_ROW_154330" localSheetId="0" hidden="1">Sheet1!$D$34</definedName>
    <definedName name="QB_ROW_158330" localSheetId="0" hidden="1">Sheet1!$D$35</definedName>
    <definedName name="QB_ROW_162330" localSheetId="0" hidden="1">Sheet1!$D$14</definedName>
    <definedName name="QB_ROW_171330" localSheetId="0" hidden="1">Sheet1!$D$18</definedName>
    <definedName name="QB_ROW_175330" localSheetId="0" hidden="1">Sheet1!$D$19</definedName>
    <definedName name="QB_ROW_182330" localSheetId="0" hidden="1">Sheet1!$D$37</definedName>
    <definedName name="QB_ROW_18301" localSheetId="0" hidden="1">Sheet1!$A$40</definedName>
    <definedName name="QB_ROW_188230" localSheetId="0" hidden="1">Sheet1!$D$36</definedName>
    <definedName name="QB_ROW_189330" localSheetId="0" hidden="1">Sheet1!$D$20</definedName>
    <definedName name="QB_ROW_19011" localSheetId="0" hidden="1">Sheet1!$B$3</definedName>
    <definedName name="QB_ROW_19311" localSheetId="0" hidden="1">Sheet1!$B$39</definedName>
    <definedName name="QB_ROW_20021" localSheetId="0" hidden="1">Sheet1!$C$4</definedName>
    <definedName name="QB_ROW_20321" localSheetId="0" hidden="1">Sheet1!$C$8</definedName>
    <definedName name="QB_ROW_21021" localSheetId="0" hidden="1">Sheet1!$C$9</definedName>
    <definedName name="QB_ROW_21321" localSheetId="0" hidden="1">Sheet1!$C$38</definedName>
    <definedName name="QB_ROW_66230" localSheetId="0" hidden="1">Sheet1!$D$5</definedName>
    <definedName name="QB_ROW_67230" localSheetId="0" hidden="1">Sheet1!$D$6</definedName>
    <definedName name="QB_ROW_68230" localSheetId="0" hidden="1">Sheet1!$D$7</definedName>
    <definedName name="QB_ROW_69330" localSheetId="0" hidden="1">Sheet1!$D$10</definedName>
    <definedName name="QB_ROW_71330" localSheetId="0" hidden="1">Sheet1!$D$11</definedName>
    <definedName name="QB_ROW_72330" localSheetId="0" hidden="1">Sheet1!$D$12</definedName>
    <definedName name="QB_ROW_73330" localSheetId="0" hidden="1">Sheet1!$D$13</definedName>
    <definedName name="QB_ROW_74330" localSheetId="0" hidden="1">Sheet1!$D$15</definedName>
    <definedName name="QB_ROW_75330" localSheetId="0" hidden="1">Sheet1!$D$16</definedName>
    <definedName name="QB_ROW_76330" localSheetId="0" hidden="1">Sheet1!$D$17</definedName>
    <definedName name="QB_ROW_78330" localSheetId="0" hidden="1">Sheet1!$D$21</definedName>
    <definedName name="QBCANSUPPORTUPDATE" localSheetId="0">TRUE</definedName>
    <definedName name="QBCOMPANYFILENAME" localSheetId="0">"C:\Users\Public\Documents\Intuit\QuickBooks\Company Files\Michigan Statewide Independent Living Corp.qbw"</definedName>
    <definedName name="QBENDDATE" localSheetId="0">20180331</definedName>
    <definedName name="QBHEADERSONSCREEN" localSheetId="0">FALSE</definedName>
    <definedName name="QBMETADATASIZE" localSheetId="0">5907</definedName>
    <definedName name="QBPRESERVECOLOR" localSheetId="0">TRUE</definedName>
    <definedName name="QBPRESERVEFONT" localSheetId="0">TRUE</definedName>
    <definedName name="QBPRESERVEROWHEIGHT" localSheetId="0">TRUE</definedName>
    <definedName name="QBPRESERVESPACE" localSheetId="0">TRUE</definedName>
    <definedName name="QBREPORTCOLAXIS" localSheetId="0">0</definedName>
    <definedName name="QBREPORTCOMPANYID" localSheetId="0">"989bc604bb1c453b86d1aceae6ceb3da"</definedName>
    <definedName name="QBREPORTCOMPARECOL_ANNUALBUDGET" localSheetId="0">FALSE</definedName>
    <definedName name="QBREPORTCOMPARECOL_AVGCOGS" localSheetId="0">FALSE</definedName>
    <definedName name="QBREPORTCOMPARECOL_AVGPRICE" localSheetId="0">FALSE</definedName>
    <definedName name="QBREPORTCOMPARECOL_BUDDIFF" localSheetId="0">TRUE</definedName>
    <definedName name="QBREPORTCOMPARECOL_BUDGET" localSheetId="0">TRUE</definedName>
    <definedName name="QBREPORTCOMPARECOL_BUDPCT" localSheetId="0">FALSE</definedName>
    <definedName name="QBREPORTCOMPARECOL_COGS" localSheetId="0">FALSE</definedName>
    <definedName name="QBREPORTCOMPARECOL_EXCLUDEAMOUNT" localSheetId="0">FALSE</definedName>
    <definedName name="QBREPORTCOMPARECOL_EXCLUDECURPERIOD" localSheetId="0">FALSE</definedName>
    <definedName name="QBREPORTCOMPARECOL_FORECAST" localSheetId="0">FALSE</definedName>
    <definedName name="QBREPORTCOMPARECOL_GROSSMARGIN" localSheetId="0">FALSE</definedName>
    <definedName name="QBREPORTCOMPARECOL_GROSSMARGINPCT" localSheetId="0">FALSE</definedName>
    <definedName name="QBREPORTCOMPARECOL_HOURS" localSheetId="0">FALSE</definedName>
    <definedName name="QBREPORTCOMPARECOL_PCTCOL" localSheetId="0">FALSE</definedName>
    <definedName name="QBREPORTCOMPARECOL_PCTEXPENSE" localSheetId="0">FALSE</definedName>
    <definedName name="QBREPORTCOMPARECOL_PCTINCOME" localSheetId="0">FALSE</definedName>
    <definedName name="QBREPORTCOMPARECOL_PCTOFSALES" localSheetId="0">FALSE</definedName>
    <definedName name="QBREPORTCOMPARECOL_PCTROW" localSheetId="0">FALSE</definedName>
    <definedName name="QBREPORTCOMPARECOL_PPDIFF" localSheetId="0">FALSE</definedName>
    <definedName name="QBREPORTCOMPARECOL_PPPCT" localSheetId="0">FALSE</definedName>
    <definedName name="QBREPORTCOMPARECOL_PREVPERIOD" localSheetId="0">FALSE</definedName>
    <definedName name="QBREPORTCOMPARECOL_PREVYEAR" localSheetId="0">FALSE</definedName>
    <definedName name="QBREPORTCOMPARECOL_PYDIFF" localSheetId="0">FALSE</definedName>
    <definedName name="QBREPORTCOMPARECOL_PYPCT" localSheetId="0">FALSE</definedName>
    <definedName name="QBREPORTCOMPARECOL_QTY" localSheetId="0">FALSE</definedName>
    <definedName name="QBREPORTCOMPARECOL_RATE" localSheetId="0">FALSE</definedName>
    <definedName name="QBREPORTCOMPARECOL_TRIPBILLEDMILES" localSheetId="0">FALSE</definedName>
    <definedName name="QBREPORTCOMPARECOL_TRIPBILLINGAMOUNT" localSheetId="0">FALSE</definedName>
    <definedName name="QBREPORTCOMPARECOL_TRIPMILES" localSheetId="0">FALSE</definedName>
    <definedName name="QBREPORTCOMPARECOL_TRIPNOTBILLABLEMILES" localSheetId="0">FALSE</definedName>
    <definedName name="QBREPORTCOMPARECOL_TRIPTAXDEDUCTIBLEAMOUNT" localSheetId="0">FALSE</definedName>
    <definedName name="QBREPORTCOMPARECOL_TRIPUNBILLEDMILES" localSheetId="0">FALSE</definedName>
    <definedName name="QBREPORTCOMPARECOL_YTD" localSheetId="0">FALSE</definedName>
    <definedName name="QBREPORTCOMPARECOL_YTDBUDGET" localSheetId="0">FALSE</definedName>
    <definedName name="QBREPORTCOMPARECOL_YTDPCT" localSheetId="0">FALSE</definedName>
    <definedName name="QBREPORTROWAXIS" localSheetId="0">11</definedName>
    <definedName name="QBREPORTSUBCOLAXIS" localSheetId="0">24</definedName>
    <definedName name="QBREPORTTYPE" localSheetId="0">288</definedName>
    <definedName name="QBROWHEADERS" localSheetId="0">4</definedName>
    <definedName name="QBSTARTDATE" localSheetId="0">20171001</definedName>
  </definedNames>
  <calcPr calcId="15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8" i="1" l="1"/>
  <c r="E38" i="1"/>
  <c r="E39" i="1"/>
  <c r="E40" i="1"/>
  <c r="G8" i="1"/>
  <c r="G38" i="1"/>
  <c r="G39" i="1"/>
  <c r="G40" i="1"/>
  <c r="I40" i="1"/>
  <c r="I39" i="1"/>
  <c r="I38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8" i="1"/>
  <c r="I6" i="1"/>
  <c r="I5" i="1"/>
</calcChain>
</file>

<file path=xl/sharedStrings.xml><?xml version="1.0" encoding="utf-8"?>
<sst xmlns="http://schemas.openxmlformats.org/spreadsheetml/2006/main" count="41" uniqueCount="41">
  <si>
    <t>Oct '17 - Mar 18</t>
  </si>
  <si>
    <t>Budget</t>
  </si>
  <si>
    <t>$ Over Budget</t>
  </si>
  <si>
    <t>Ordinary Income/Expense</t>
  </si>
  <si>
    <t>Income</t>
  </si>
  <si>
    <t>4010-00 · MRS Grant</t>
  </si>
  <si>
    <t>4020-00 · BSBP Grant</t>
  </si>
  <si>
    <t>4900-00 · Interest Income</t>
  </si>
  <si>
    <t>Total Income</t>
  </si>
  <si>
    <t>Expense</t>
  </si>
  <si>
    <t>5000-00 · Wage Expense</t>
  </si>
  <si>
    <t>5100-00 · Social Security Expense</t>
  </si>
  <si>
    <t>5200-00 · Medicare Expense</t>
  </si>
  <si>
    <t>5300-00 · UIA Expense</t>
  </si>
  <si>
    <t>5400-00 · Dental Insurance</t>
  </si>
  <si>
    <t>5500-00 · Health Insurance Expense</t>
  </si>
  <si>
    <t>5600-00 · Disability/Life Expense</t>
  </si>
  <si>
    <t>5700-00 · Professional Fees</t>
  </si>
  <si>
    <t>5800-00 · HSA Contribution</t>
  </si>
  <si>
    <t>5850-00 · PTO</t>
  </si>
  <si>
    <t>5950-00 · Retirement</t>
  </si>
  <si>
    <t>6000-00 · Rent Expense</t>
  </si>
  <si>
    <t>6100-00 · Communications</t>
  </si>
  <si>
    <t>6200-00 · Audit</t>
  </si>
  <si>
    <t>6300-00 · Insurance</t>
  </si>
  <si>
    <t>6400-00 · Postage</t>
  </si>
  <si>
    <t>6500-00 · Copier</t>
  </si>
  <si>
    <t>6600-00 · Supplies</t>
  </si>
  <si>
    <t>6700-00 · Statewide Data System License</t>
  </si>
  <si>
    <t>6800-00 · Accomodations</t>
  </si>
  <si>
    <t>6900-00 · Training</t>
  </si>
  <si>
    <t>7000-00 · Travel</t>
  </si>
  <si>
    <t>7100-00 · Counsel Meetings</t>
  </si>
  <si>
    <t>7200-00 · Dues</t>
  </si>
  <si>
    <t>7300-00 · SPIL Support</t>
  </si>
  <si>
    <t>7900-00 · Miscellaneous</t>
  </si>
  <si>
    <t>7950-00 · Sales Tax</t>
  </si>
  <si>
    <t>8900-00 · Depreciation Expense</t>
  </si>
  <si>
    <t>Total Expense</t>
  </si>
  <si>
    <t>Net Ordinary Income</t>
  </si>
  <si>
    <t>Net Income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</si>
</sst>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\-#,##0.00"/>
  </numFmts>
  <fonts count="4" x14ac:knownFonts="1">
    <font>
      <sz val="11"/>
      <color theme="1"/>
      <name val="Calibri"/>
      <family val="2"/>
      <scheme val="minor"/>
    </font>
    <font>
      <b/>
      <sz val="10"/>
      <color rgb="FF323232"/>
      <name val="Arial"/>
      <family val="2"/>
    </font>
    <font>
      <sz val="10"/>
      <color rgb="FF323232"/>
      <name val="Arial"/>
      <family val="2"/>
    </font>
    <font>
      <sz val="10"/>
      <name val="Arial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 style="medium">
        <color auto="1"/>
      </top>
      <bottom style="double">
        <color auto="1"/>
      </bottom>
      <diagonal/>
    </border>
  </borders>
  <cellStyleXfs count="2">
    <xf numFmtId="0" fontId="0" fillId="0" borderId="0"/>
    <xf numFmtId="0" fontId="3" fillId="0" borderId="0"/>
  </cellStyleXfs>
  <cellXfs count="17">
    <xf numFmtId="0" fontId="0" fillId="0" borderId="0" xfId="0"/>
    <xf numFmtId="49" fontId="1" fillId="0" borderId="0" xfId="0" applyNumberFormat="1" applyFont="1"/>
    <xf numFmtId="49" fontId="0" fillId="0" borderId="1" xfId="0" applyNumberFormat="1" applyBorder="1" applyAlignment="1">
      <alignment horizontal="centerContinuous"/>
    </xf>
    <xf numFmtId="49" fontId="0" fillId="0" borderId="0" xfId="0" applyNumberFormat="1" applyBorder="1" applyAlignment="1">
      <alignment horizontal="centerContinuous"/>
    </xf>
    <xf numFmtId="164" fontId="2" fillId="0" borderId="0" xfId="0" applyNumberFormat="1" applyFont="1"/>
    <xf numFmtId="49" fontId="2" fillId="0" borderId="0" xfId="0" applyNumberFormat="1" applyFont="1"/>
    <xf numFmtId="164" fontId="2" fillId="0" borderId="3" xfId="0" applyNumberFormat="1" applyFont="1" applyBorder="1"/>
    <xf numFmtId="164" fontId="2" fillId="0" borderId="0" xfId="0" applyNumberFormat="1" applyFont="1" applyBorder="1"/>
    <xf numFmtId="164" fontId="2" fillId="0" borderId="4" xfId="0" applyNumberFormat="1" applyFont="1" applyBorder="1"/>
    <xf numFmtId="164" fontId="1" fillId="0" borderId="5" xfId="0" applyNumberFormat="1" applyFont="1" applyBorder="1"/>
    <xf numFmtId="0" fontId="1" fillId="0" borderId="0" xfId="0" applyFont="1"/>
    <xf numFmtId="49" fontId="1" fillId="0" borderId="0" xfId="0" applyNumberFormat="1" applyFont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/>
    <xf numFmtId="0" fontId="0" fillId="0" borderId="0" xfId="0" applyNumberForma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Relationship Id="rId2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3</xdr:col>
          <xdr:colOff>304800</xdr:colOff>
          <xdr:row>1</xdr:row>
          <xdr:rowOff>38100</xdr:rowOff>
        </xdr:to>
        <xdr:sp macro="" textlink="">
          <xdr:nvSpPr>
            <xdr:cNvPr id="1025" name="FILTER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3</xdr:col>
          <xdr:colOff>304800</xdr:colOff>
          <xdr:row>1</xdr:row>
          <xdr:rowOff>38100</xdr:rowOff>
        </xdr:to>
        <xdr:sp macro="" textlink="">
          <xdr:nvSpPr>
            <xdr:cNvPr id="1026" name="HEADER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Relationship Id="rId2" Type="http://schemas.openxmlformats.org/officeDocument/2006/relationships/drawing" Target="../drawings/drawing1.xml"/><Relationship Id="rId3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 enableFormatConditionsCalculation="0"/>
  <dimension ref="A1:I41"/>
  <sheetViews>
    <sheetView tabSelected="1" workbookViewId="0">
      <pane xSplit="4" ySplit="2" topLeftCell="E3" activePane="bottomRight" state="frozenSplit"/>
      <selection pane="topRight" activeCell="E1" sqref="E1"/>
      <selection pane="bottomLeft" activeCell="A3" sqref="A3"/>
      <selection pane="bottomRight"/>
    </sheetView>
  </sheetViews>
  <sheetFormatPr baseColWidth="10" defaultColWidth="8.83203125" defaultRowHeight="15" x14ac:dyDescent="0.2"/>
  <cols>
    <col min="1" max="3" width="2.83203125" style="15" customWidth="1"/>
    <col min="4" max="4" width="36.6640625" style="15" customWidth="1"/>
    <col min="5" max="5" width="16.83203125" style="16" customWidth="1"/>
    <col min="6" max="6" width="2.1640625" style="16" customWidth="1"/>
    <col min="7" max="7" width="14.6640625" style="16" customWidth="1"/>
    <col min="8" max="8" width="2.1640625" style="16" customWidth="1"/>
    <col min="9" max="9" width="13.33203125" style="16" bestFit="1" customWidth="1"/>
  </cols>
  <sheetData>
    <row r="1" spans="1:9" ht="16" thickBot="1" x14ac:dyDescent="0.25">
      <c r="A1" s="1"/>
      <c r="B1" s="1"/>
      <c r="C1" s="1"/>
      <c r="D1" s="1"/>
      <c r="E1" s="3"/>
      <c r="F1" s="2"/>
      <c r="G1" s="3"/>
      <c r="H1" s="2"/>
      <c r="I1" s="3"/>
    </row>
    <row r="2" spans="1:9" s="14" customFormat="1" ht="17" thickTop="1" thickBot="1" x14ac:dyDescent="0.25">
      <c r="A2" s="11"/>
      <c r="B2" s="11"/>
      <c r="C2" s="11"/>
      <c r="D2" s="11"/>
      <c r="E2" s="12" t="s">
        <v>0</v>
      </c>
      <c r="F2" s="13"/>
      <c r="G2" s="12" t="s">
        <v>1</v>
      </c>
      <c r="H2" s="13"/>
      <c r="I2" s="12" t="s">
        <v>2</v>
      </c>
    </row>
    <row r="3" spans="1:9" ht="16" thickTop="1" x14ac:dyDescent="0.2">
      <c r="A3" s="1"/>
      <c r="B3" s="1" t="s">
        <v>3</v>
      </c>
      <c r="C3" s="1"/>
      <c r="D3" s="1"/>
      <c r="E3" s="4"/>
      <c r="F3" s="5"/>
      <c r="G3" s="4"/>
      <c r="H3" s="5"/>
      <c r="I3" s="4"/>
    </row>
    <row r="4" spans="1:9" x14ac:dyDescent="0.2">
      <c r="A4" s="1"/>
      <c r="B4" s="1"/>
      <c r="C4" s="1" t="s">
        <v>4</v>
      </c>
      <c r="D4" s="1"/>
      <c r="E4" s="4"/>
      <c r="F4" s="5"/>
      <c r="G4" s="4"/>
      <c r="H4" s="5"/>
      <c r="I4" s="4"/>
    </row>
    <row r="5" spans="1:9" x14ac:dyDescent="0.2">
      <c r="A5" s="1"/>
      <c r="B5" s="1"/>
      <c r="C5" s="1"/>
      <c r="D5" s="1" t="s">
        <v>5</v>
      </c>
      <c r="E5" s="4">
        <v>132467.48000000001</v>
      </c>
      <c r="F5" s="5"/>
      <c r="G5" s="4">
        <v>134985</v>
      </c>
      <c r="H5" s="5"/>
      <c r="I5" s="4">
        <f>ROUND((E5-G5),5)</f>
        <v>-2517.52</v>
      </c>
    </row>
    <row r="6" spans="1:9" x14ac:dyDescent="0.2">
      <c r="A6" s="1"/>
      <c r="B6" s="1"/>
      <c r="C6" s="1"/>
      <c r="D6" s="1" t="s">
        <v>6</v>
      </c>
      <c r="E6" s="4">
        <v>64888</v>
      </c>
      <c r="F6" s="5"/>
      <c r="G6" s="4">
        <v>72718</v>
      </c>
      <c r="H6" s="5"/>
      <c r="I6" s="4">
        <f>ROUND((E6-G6),5)</f>
        <v>-7830</v>
      </c>
    </row>
    <row r="7" spans="1:9" ht="16" thickBot="1" x14ac:dyDescent="0.25">
      <c r="A7" s="1"/>
      <c r="B7" s="1"/>
      <c r="C7" s="1"/>
      <c r="D7" s="1" t="s">
        <v>7</v>
      </c>
      <c r="E7" s="6">
        <v>68.83</v>
      </c>
      <c r="F7" s="5"/>
      <c r="G7" s="6"/>
      <c r="H7" s="5"/>
      <c r="I7" s="6"/>
    </row>
    <row r="8" spans="1:9" x14ac:dyDescent="0.2">
      <c r="A8" s="1"/>
      <c r="B8" s="1"/>
      <c r="C8" s="1" t="s">
        <v>8</v>
      </c>
      <c r="D8" s="1"/>
      <c r="E8" s="4">
        <f>ROUND(SUM(E4:E7),5)</f>
        <v>197424.31</v>
      </c>
      <c r="F8" s="5"/>
      <c r="G8" s="4">
        <f>ROUND(SUM(G4:G7),5)</f>
        <v>207703</v>
      </c>
      <c r="H8" s="5"/>
      <c r="I8" s="4">
        <f>ROUND((E8-G8),5)</f>
        <v>-10278.69</v>
      </c>
    </row>
    <row r="9" spans="1:9" x14ac:dyDescent="0.2">
      <c r="A9" s="1"/>
      <c r="B9" s="1"/>
      <c r="C9" s="1" t="s">
        <v>9</v>
      </c>
      <c r="D9" s="1"/>
      <c r="E9" s="4"/>
      <c r="F9" s="5"/>
      <c r="G9" s="4"/>
      <c r="H9" s="5"/>
      <c r="I9" s="4"/>
    </row>
    <row r="10" spans="1:9" x14ac:dyDescent="0.2">
      <c r="A10" s="1"/>
      <c r="B10" s="1"/>
      <c r="C10" s="1"/>
      <c r="D10" s="1" t="s">
        <v>10</v>
      </c>
      <c r="E10" s="4">
        <v>99677.8</v>
      </c>
      <c r="F10" s="5"/>
      <c r="G10" s="4">
        <v>95413</v>
      </c>
      <c r="H10" s="5"/>
      <c r="I10" s="4">
        <f t="shared" ref="I10:I34" si="0">ROUND((E10-G10),5)</f>
        <v>4264.8</v>
      </c>
    </row>
    <row r="11" spans="1:9" x14ac:dyDescent="0.2">
      <c r="A11" s="1"/>
      <c r="B11" s="1"/>
      <c r="C11" s="1"/>
      <c r="D11" s="1" t="s">
        <v>11</v>
      </c>
      <c r="E11" s="4">
        <v>6180.03</v>
      </c>
      <c r="F11" s="5"/>
      <c r="G11" s="4">
        <v>5915</v>
      </c>
      <c r="H11" s="5"/>
      <c r="I11" s="4">
        <f t="shared" si="0"/>
        <v>265.02999999999997</v>
      </c>
    </row>
    <row r="12" spans="1:9" x14ac:dyDescent="0.2">
      <c r="A12" s="1"/>
      <c r="B12" s="1"/>
      <c r="C12" s="1"/>
      <c r="D12" s="1" t="s">
        <v>12</v>
      </c>
      <c r="E12" s="4">
        <v>1445.33</v>
      </c>
      <c r="F12" s="5"/>
      <c r="G12" s="4">
        <v>1384</v>
      </c>
      <c r="H12" s="5"/>
      <c r="I12" s="4">
        <f t="shared" si="0"/>
        <v>61.33</v>
      </c>
    </row>
    <row r="13" spans="1:9" x14ac:dyDescent="0.2">
      <c r="A13" s="1"/>
      <c r="B13" s="1"/>
      <c r="C13" s="1"/>
      <c r="D13" s="1" t="s">
        <v>13</v>
      </c>
      <c r="E13" s="4">
        <v>432</v>
      </c>
      <c r="F13" s="5"/>
      <c r="G13" s="4">
        <v>600</v>
      </c>
      <c r="H13" s="5"/>
      <c r="I13" s="4">
        <f t="shared" si="0"/>
        <v>-168</v>
      </c>
    </row>
    <row r="14" spans="1:9" x14ac:dyDescent="0.2">
      <c r="A14" s="1"/>
      <c r="B14" s="1"/>
      <c r="C14" s="1"/>
      <c r="D14" s="1" t="s">
        <v>14</v>
      </c>
      <c r="E14" s="4">
        <v>1125.82</v>
      </c>
      <c r="F14" s="5"/>
      <c r="G14" s="4">
        <v>2400</v>
      </c>
      <c r="H14" s="5"/>
      <c r="I14" s="4">
        <f t="shared" si="0"/>
        <v>-1274.18</v>
      </c>
    </row>
    <row r="15" spans="1:9" x14ac:dyDescent="0.2">
      <c r="A15" s="1"/>
      <c r="B15" s="1"/>
      <c r="C15" s="1"/>
      <c r="D15" s="1" t="s">
        <v>15</v>
      </c>
      <c r="E15" s="4">
        <v>5421.54</v>
      </c>
      <c r="F15" s="5"/>
      <c r="G15" s="4">
        <v>6000</v>
      </c>
      <c r="H15" s="5"/>
      <c r="I15" s="4">
        <f t="shared" si="0"/>
        <v>-578.46</v>
      </c>
    </row>
    <row r="16" spans="1:9" x14ac:dyDescent="0.2">
      <c r="A16" s="1"/>
      <c r="B16" s="1"/>
      <c r="C16" s="1"/>
      <c r="D16" s="1" t="s">
        <v>16</v>
      </c>
      <c r="E16" s="4">
        <v>1934.16</v>
      </c>
      <c r="F16" s="5"/>
      <c r="G16" s="4">
        <v>1200</v>
      </c>
      <c r="H16" s="5"/>
      <c r="I16" s="4">
        <f t="shared" si="0"/>
        <v>734.16</v>
      </c>
    </row>
    <row r="17" spans="1:9" x14ac:dyDescent="0.2">
      <c r="A17" s="1"/>
      <c r="B17" s="1"/>
      <c r="C17" s="1"/>
      <c r="D17" s="1" t="s">
        <v>17</v>
      </c>
      <c r="E17" s="4">
        <v>10500</v>
      </c>
      <c r="F17" s="5"/>
      <c r="G17" s="4">
        <v>10500</v>
      </c>
      <c r="H17" s="5"/>
      <c r="I17" s="4">
        <f t="shared" si="0"/>
        <v>0</v>
      </c>
    </row>
    <row r="18" spans="1:9" x14ac:dyDescent="0.2">
      <c r="A18" s="1"/>
      <c r="B18" s="1"/>
      <c r="C18" s="1"/>
      <c r="D18" s="1" t="s">
        <v>18</v>
      </c>
      <c r="E18" s="4">
        <v>6900</v>
      </c>
      <c r="F18" s="5"/>
      <c r="G18" s="4">
        <v>9900</v>
      </c>
      <c r="H18" s="5"/>
      <c r="I18" s="4">
        <f t="shared" si="0"/>
        <v>-3000</v>
      </c>
    </row>
    <row r="19" spans="1:9" x14ac:dyDescent="0.2">
      <c r="A19" s="1"/>
      <c r="B19" s="1"/>
      <c r="C19" s="1"/>
      <c r="D19" s="1" t="s">
        <v>19</v>
      </c>
      <c r="E19" s="4">
        <v>0</v>
      </c>
      <c r="F19" s="5"/>
      <c r="G19" s="4">
        <v>0</v>
      </c>
      <c r="H19" s="5"/>
      <c r="I19" s="4">
        <f t="shared" si="0"/>
        <v>0</v>
      </c>
    </row>
    <row r="20" spans="1:9" x14ac:dyDescent="0.2">
      <c r="A20" s="1"/>
      <c r="B20" s="1"/>
      <c r="C20" s="1"/>
      <c r="D20" s="1" t="s">
        <v>20</v>
      </c>
      <c r="E20" s="4">
        <v>2990.35</v>
      </c>
      <c r="F20" s="5"/>
      <c r="G20" s="4">
        <v>2860</v>
      </c>
      <c r="H20" s="5"/>
      <c r="I20" s="4">
        <f t="shared" si="0"/>
        <v>130.35</v>
      </c>
    </row>
    <row r="21" spans="1:9" x14ac:dyDescent="0.2">
      <c r="A21" s="1"/>
      <c r="B21" s="1"/>
      <c r="C21" s="1"/>
      <c r="D21" s="1" t="s">
        <v>21</v>
      </c>
      <c r="E21" s="4">
        <v>3938.22</v>
      </c>
      <c r="F21" s="5"/>
      <c r="G21" s="4">
        <v>3935</v>
      </c>
      <c r="H21" s="5"/>
      <c r="I21" s="4">
        <f t="shared" si="0"/>
        <v>3.22</v>
      </c>
    </row>
    <row r="22" spans="1:9" x14ac:dyDescent="0.2">
      <c r="A22" s="1"/>
      <c r="B22" s="1"/>
      <c r="C22" s="1"/>
      <c r="D22" s="1" t="s">
        <v>22</v>
      </c>
      <c r="E22" s="4">
        <v>3575.82</v>
      </c>
      <c r="F22" s="5"/>
      <c r="G22" s="4">
        <v>3682</v>
      </c>
      <c r="H22" s="5"/>
      <c r="I22" s="4">
        <f t="shared" si="0"/>
        <v>-106.18</v>
      </c>
    </row>
    <row r="23" spans="1:9" x14ac:dyDescent="0.2">
      <c r="A23" s="1"/>
      <c r="B23" s="1"/>
      <c r="C23" s="1"/>
      <c r="D23" s="1" t="s">
        <v>23</v>
      </c>
      <c r="E23" s="4">
        <v>4500</v>
      </c>
      <c r="F23" s="5"/>
      <c r="G23" s="4">
        <v>4500</v>
      </c>
      <c r="H23" s="5"/>
      <c r="I23" s="4">
        <f t="shared" si="0"/>
        <v>0</v>
      </c>
    </row>
    <row r="24" spans="1:9" x14ac:dyDescent="0.2">
      <c r="A24" s="1"/>
      <c r="B24" s="1"/>
      <c r="C24" s="1"/>
      <c r="D24" s="1" t="s">
        <v>24</v>
      </c>
      <c r="E24" s="4">
        <v>1246.1500000000001</v>
      </c>
      <c r="F24" s="5"/>
      <c r="G24" s="4">
        <v>2430</v>
      </c>
      <c r="H24" s="5"/>
      <c r="I24" s="4">
        <f t="shared" si="0"/>
        <v>-1183.8499999999999</v>
      </c>
    </row>
    <row r="25" spans="1:9" x14ac:dyDescent="0.2">
      <c r="A25" s="1"/>
      <c r="B25" s="1"/>
      <c r="C25" s="1"/>
      <c r="D25" s="1" t="s">
        <v>25</v>
      </c>
      <c r="E25" s="4">
        <v>14.36</v>
      </c>
      <c r="F25" s="5"/>
      <c r="G25" s="4">
        <v>22</v>
      </c>
      <c r="H25" s="5"/>
      <c r="I25" s="4">
        <f t="shared" si="0"/>
        <v>-7.64</v>
      </c>
    </row>
    <row r="26" spans="1:9" x14ac:dyDescent="0.2">
      <c r="A26" s="1"/>
      <c r="B26" s="1"/>
      <c r="C26" s="1"/>
      <c r="D26" s="1" t="s">
        <v>26</v>
      </c>
      <c r="E26" s="4">
        <v>0</v>
      </c>
      <c r="F26" s="5"/>
      <c r="G26" s="4">
        <v>0</v>
      </c>
      <c r="H26" s="5"/>
      <c r="I26" s="4">
        <f t="shared" si="0"/>
        <v>0</v>
      </c>
    </row>
    <row r="27" spans="1:9" x14ac:dyDescent="0.2">
      <c r="A27" s="1"/>
      <c r="B27" s="1"/>
      <c r="C27" s="1"/>
      <c r="D27" s="1" t="s">
        <v>27</v>
      </c>
      <c r="E27" s="4">
        <v>1013.35</v>
      </c>
      <c r="F27" s="5"/>
      <c r="G27" s="4">
        <v>695</v>
      </c>
      <c r="H27" s="5"/>
      <c r="I27" s="4">
        <f t="shared" si="0"/>
        <v>318.35000000000002</v>
      </c>
    </row>
    <row r="28" spans="1:9" x14ac:dyDescent="0.2">
      <c r="A28" s="1"/>
      <c r="B28" s="1"/>
      <c r="C28" s="1"/>
      <c r="D28" s="1" t="s">
        <v>28</v>
      </c>
      <c r="E28" s="4">
        <v>26240</v>
      </c>
      <c r="F28" s="5"/>
      <c r="G28" s="4">
        <v>16000</v>
      </c>
      <c r="H28" s="5"/>
      <c r="I28" s="4">
        <f t="shared" si="0"/>
        <v>10240</v>
      </c>
    </row>
    <row r="29" spans="1:9" x14ac:dyDescent="0.2">
      <c r="A29" s="1"/>
      <c r="B29" s="1"/>
      <c r="C29" s="1"/>
      <c r="D29" s="1" t="s">
        <v>29</v>
      </c>
      <c r="E29" s="4">
        <v>1684.17</v>
      </c>
      <c r="F29" s="5"/>
      <c r="G29" s="4">
        <v>3000</v>
      </c>
      <c r="H29" s="5"/>
      <c r="I29" s="4">
        <f t="shared" si="0"/>
        <v>-1315.83</v>
      </c>
    </row>
    <row r="30" spans="1:9" x14ac:dyDescent="0.2">
      <c r="A30" s="1"/>
      <c r="B30" s="1"/>
      <c r="C30" s="1"/>
      <c r="D30" s="1" t="s">
        <v>30</v>
      </c>
      <c r="E30" s="4">
        <v>2027.12</v>
      </c>
      <c r="F30" s="5"/>
      <c r="G30" s="4">
        <v>10004</v>
      </c>
      <c r="H30" s="5"/>
      <c r="I30" s="4">
        <f t="shared" si="0"/>
        <v>-7976.88</v>
      </c>
    </row>
    <row r="31" spans="1:9" x14ac:dyDescent="0.2">
      <c r="A31" s="1"/>
      <c r="B31" s="1"/>
      <c r="C31" s="1"/>
      <c r="D31" s="1" t="s">
        <v>31</v>
      </c>
      <c r="E31" s="4">
        <v>2236.5300000000002</v>
      </c>
      <c r="F31" s="5"/>
      <c r="G31" s="4">
        <v>2495</v>
      </c>
      <c r="H31" s="5"/>
      <c r="I31" s="4">
        <f t="shared" si="0"/>
        <v>-258.47000000000003</v>
      </c>
    </row>
    <row r="32" spans="1:9" x14ac:dyDescent="0.2">
      <c r="A32" s="1"/>
      <c r="B32" s="1"/>
      <c r="C32" s="1"/>
      <c r="D32" s="1" t="s">
        <v>32</v>
      </c>
      <c r="E32" s="4">
        <v>3770.32</v>
      </c>
      <c r="F32" s="5"/>
      <c r="G32" s="4">
        <v>10000</v>
      </c>
      <c r="H32" s="5"/>
      <c r="I32" s="4">
        <f t="shared" si="0"/>
        <v>-6229.68</v>
      </c>
    </row>
    <row r="33" spans="1:9" x14ac:dyDescent="0.2">
      <c r="A33" s="1"/>
      <c r="B33" s="1"/>
      <c r="C33" s="1"/>
      <c r="D33" s="1" t="s">
        <v>33</v>
      </c>
      <c r="E33" s="4">
        <v>0</v>
      </c>
      <c r="F33" s="5"/>
      <c r="G33" s="4">
        <v>541</v>
      </c>
      <c r="H33" s="5"/>
      <c r="I33" s="4">
        <f t="shared" si="0"/>
        <v>-541</v>
      </c>
    </row>
    <row r="34" spans="1:9" x14ac:dyDescent="0.2">
      <c r="A34" s="1"/>
      <c r="B34" s="1"/>
      <c r="C34" s="1"/>
      <c r="D34" s="1" t="s">
        <v>34</v>
      </c>
      <c r="E34" s="4">
        <v>9766.91</v>
      </c>
      <c r="F34" s="5"/>
      <c r="G34" s="4">
        <v>29735</v>
      </c>
      <c r="H34" s="5"/>
      <c r="I34" s="4">
        <f t="shared" si="0"/>
        <v>-19968.09</v>
      </c>
    </row>
    <row r="35" spans="1:9" x14ac:dyDescent="0.2">
      <c r="A35" s="1"/>
      <c r="B35" s="1"/>
      <c r="C35" s="1"/>
      <c r="D35" s="1" t="s">
        <v>35</v>
      </c>
      <c r="E35" s="4">
        <v>381.65</v>
      </c>
      <c r="F35" s="5"/>
      <c r="G35" s="4"/>
      <c r="H35" s="5"/>
      <c r="I35" s="4"/>
    </row>
    <row r="36" spans="1:9" x14ac:dyDescent="0.2">
      <c r="A36" s="1"/>
      <c r="B36" s="1"/>
      <c r="C36" s="1"/>
      <c r="D36" s="1" t="s">
        <v>36</v>
      </c>
      <c r="E36" s="4">
        <v>52.83</v>
      </c>
      <c r="F36" s="5"/>
      <c r="G36" s="4"/>
      <c r="H36" s="5"/>
      <c r="I36" s="4"/>
    </row>
    <row r="37" spans="1:9" ht="16" thickBot="1" x14ac:dyDescent="0.25">
      <c r="A37" s="1"/>
      <c r="B37" s="1"/>
      <c r="C37" s="1"/>
      <c r="D37" s="1" t="s">
        <v>37</v>
      </c>
      <c r="E37" s="7">
        <v>300</v>
      </c>
      <c r="F37" s="5"/>
      <c r="G37" s="7"/>
      <c r="H37" s="5"/>
      <c r="I37" s="7"/>
    </row>
    <row r="38" spans="1:9" ht="16" thickBot="1" x14ac:dyDescent="0.25">
      <c r="A38" s="1"/>
      <c r="B38" s="1"/>
      <c r="C38" s="1" t="s">
        <v>38</v>
      </c>
      <c r="D38" s="1"/>
      <c r="E38" s="8">
        <f>ROUND(SUM(E9:E37),5)</f>
        <v>197354.46</v>
      </c>
      <c r="F38" s="5"/>
      <c r="G38" s="8">
        <f>ROUND(SUM(G9:G37),5)</f>
        <v>223211</v>
      </c>
      <c r="H38" s="5"/>
      <c r="I38" s="8">
        <f>ROUND((E38-G38),5)</f>
        <v>-25856.54</v>
      </c>
    </row>
    <row r="39" spans="1:9" ht="16" thickBot="1" x14ac:dyDescent="0.25">
      <c r="A39" s="1"/>
      <c r="B39" s="1" t="s">
        <v>39</v>
      </c>
      <c r="C39" s="1"/>
      <c r="D39" s="1"/>
      <c r="E39" s="8">
        <f>ROUND(E3+E8-E38,5)</f>
        <v>69.849999999999994</v>
      </c>
      <c r="F39" s="5"/>
      <c r="G39" s="8">
        <f>ROUND(G3+G8-G38,5)</f>
        <v>-15508</v>
      </c>
      <c r="H39" s="5"/>
      <c r="I39" s="8">
        <f>ROUND((E39-G39),5)</f>
        <v>15577.85</v>
      </c>
    </row>
    <row r="40" spans="1:9" s="10" customFormat="1" ht="14" thickBot="1" x14ac:dyDescent="0.2">
      <c r="A40" s="1" t="s">
        <v>40</v>
      </c>
      <c r="B40" s="1"/>
      <c r="C40" s="1"/>
      <c r="D40" s="1"/>
      <c r="E40" s="9">
        <f>E39</f>
        <v>69.849999999999994</v>
      </c>
      <c r="F40" s="1"/>
      <c r="G40" s="9">
        <f>G39</f>
        <v>-15508</v>
      </c>
      <c r="H40" s="1"/>
      <c r="I40" s="9">
        <f>ROUND((E40-G40),5)</f>
        <v>15577.85</v>
      </c>
    </row>
    <row r="41" spans="1:9" ht="16" thickTop="1" x14ac:dyDescent="0.2"/>
  </sheetData>
  <pageMargins left="0.7" right="0.7" top="0.75" bottom="0.75" header="0.1" footer="0.3"/>
  <pageSetup orientation="portrait" r:id="rId1"/>
  <headerFooter>
    <oddHeader>&amp;L&amp;"Arial,Bold"&amp;10 11:52 AM
&amp;"Arial,Bold"&amp;10 03/31/18
&amp;"Arial,Bold"&amp;10 Accrual Basis&amp;C&amp;"Arial,Bold"&amp;12 Michigan Statewide Independent Living Corp
&amp;"Arial,Bold"&amp;14 Profit &amp;&amp; Loss Budget vs. Actual
&amp;"Arial,Bold"&amp;10 October 2017 through March 2018</oddHeader>
    <oddFooter>&amp;R&amp;"Arial,Bold"&amp;10 Page &amp;P of &amp;N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Microsoft Office User</cp:lastModifiedBy>
  <dcterms:created xsi:type="dcterms:W3CDTF">2018-03-31T15:52:13Z</dcterms:created>
  <dcterms:modified xsi:type="dcterms:W3CDTF">2018-05-08T12:52:17Z</dcterms:modified>
</cp:coreProperties>
</file>