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5"/>
  <workbookPr defaultThemeVersion="124226"/>
  <xr:revisionPtr revIDLastSave="0" documentId="8_{C8887459-9BCA-4B8A-ADDB-79BCF8F25008}" xr6:coauthVersionLast="43" xr6:coauthVersionMax="43" xr10:uidLastSave="{00000000-0000-0000-0000-000000000000}"/>
  <bookViews>
    <workbookView xWindow="360" yWindow="120" windowWidth="18195" windowHeight="9780" firstSheet="1" activeTab="1" xr2:uid="{00000000-000D-0000-FFFF-FFFF00000000}"/>
  </bookViews>
  <sheets>
    <sheet name="QuickBooks Export Tips" sheetId="2" r:id="rId1"/>
    <sheet name="Sheet1" sheetId="1" r:id="rId2"/>
  </sheets>
  <definedNames>
    <definedName name="_xlnm.Print_Titles" localSheetId="1">Sheet1!$A:$D,Sheet1!$1:$2</definedName>
    <definedName name="QB_COLUMN_59200" localSheetId="1" hidden="1">Sheet1!$E$2</definedName>
    <definedName name="QB_COLUMN_63620" localSheetId="1" hidden="1">Sheet1!$I$2</definedName>
    <definedName name="QB_COLUMN_76210" localSheetId="1" hidden="1">Sheet1!$G$2</definedName>
    <definedName name="QB_DATA_0" localSheetId="1" hidden="1">Sheet1!$5:$5,Sheet1!$6:$6,Sheet1!$7:$7,Sheet1!$10:$10,Sheet1!$11:$11,Sheet1!$12:$12,Sheet1!$13:$13,Sheet1!$14:$14,Sheet1!$15:$15,Sheet1!$16:$16,Sheet1!$17:$17,Sheet1!$18:$18,Sheet1!$19:$19,Sheet1!$20:$20,Sheet1!$21:$21,Sheet1!$22:$22</definedName>
    <definedName name="QB_DATA_1" localSheetId="1" hidden="1">Sheet1!$23:$23,Sheet1!$24:$24,Sheet1!$25:$25,Sheet1!$26:$26,Sheet1!$27:$27,Sheet1!$28:$28,Sheet1!$29:$29,Sheet1!$30:$30,Sheet1!$31:$31,Sheet1!$32:$32,Sheet1!$33:$33,Sheet1!$34:$34,Sheet1!$35:$35,Sheet1!$36:$36</definedName>
    <definedName name="QB_FORMULA_0" localSheetId="1" hidden="1">Sheet1!$I$5,Sheet1!$I$6,Sheet1!$E$8,Sheet1!$G$8,Sheet1!$I$8,Sheet1!$I$10,Sheet1!$I$11,Sheet1!$I$12,Sheet1!$I$13,Sheet1!$I$14,Sheet1!$I$15,Sheet1!$I$16,Sheet1!$I$17,Sheet1!$I$18,Sheet1!$I$19,Sheet1!$I$20</definedName>
    <definedName name="QB_FORMULA_1" localSheetId="1" hidden="1">Sheet1!$I$21,Sheet1!$I$22,Sheet1!$I$23,Sheet1!$I$24,Sheet1!$I$25,Sheet1!$I$26,Sheet1!$I$27,Sheet1!$I$28,Sheet1!$I$29,Sheet1!$I$30,Sheet1!$I$31,Sheet1!$I$32,Sheet1!$I$33,Sheet1!$I$34,Sheet1!$E$37,Sheet1!$G$37</definedName>
    <definedName name="QB_FORMULA_2" localSheetId="1" hidden="1">Sheet1!$I$37,Sheet1!$E$38,Sheet1!$G$38,Sheet1!$I$38,Sheet1!$E$39,Sheet1!$G$39,Sheet1!$I$39</definedName>
    <definedName name="QB_ROW_106330" localSheetId="1" hidden="1">Sheet1!$D$22</definedName>
    <definedName name="QB_ROW_110330" localSheetId="1" hidden="1">Sheet1!$D$23</definedName>
    <definedName name="QB_ROW_114330" localSheetId="1" hidden="1">Sheet1!$D$24</definedName>
    <definedName name="QB_ROW_118330" localSheetId="1" hidden="1">Sheet1!$D$25</definedName>
    <definedName name="QB_ROW_122330" localSheetId="1" hidden="1">Sheet1!$D$26</definedName>
    <definedName name="QB_ROW_126330" localSheetId="1" hidden="1">Sheet1!$D$27</definedName>
    <definedName name="QB_ROW_130330" localSheetId="1" hidden="1">Sheet1!$D$28</definedName>
    <definedName name="QB_ROW_134330" localSheetId="1" hidden="1">Sheet1!$D$29</definedName>
    <definedName name="QB_ROW_138330" localSheetId="1" hidden="1">Sheet1!$D$30</definedName>
    <definedName name="QB_ROW_142330" localSheetId="1" hidden="1">Sheet1!$D$31</definedName>
    <definedName name="QB_ROW_146330" localSheetId="1" hidden="1">Sheet1!$D$32</definedName>
    <definedName name="QB_ROW_150330" localSheetId="1" hidden="1">Sheet1!$D$33</definedName>
    <definedName name="QB_ROW_154330" localSheetId="1" hidden="1">Sheet1!$D$34</definedName>
    <definedName name="QB_ROW_158330" localSheetId="1" hidden="1">Sheet1!$D$35</definedName>
    <definedName name="QB_ROW_162330" localSheetId="1" hidden="1">Sheet1!$D$14</definedName>
    <definedName name="QB_ROW_171330" localSheetId="1" hidden="1">Sheet1!$D$18</definedName>
    <definedName name="QB_ROW_175330" localSheetId="1" hidden="1">Sheet1!$D$19</definedName>
    <definedName name="QB_ROW_182330" localSheetId="1" hidden="1">Sheet1!$D$36</definedName>
    <definedName name="QB_ROW_18301" localSheetId="1" hidden="1">Sheet1!$A$39</definedName>
    <definedName name="QB_ROW_19011" localSheetId="1" hidden="1">Sheet1!$B$3</definedName>
    <definedName name="QB_ROW_19311" localSheetId="1" hidden="1">Sheet1!$B$38</definedName>
    <definedName name="QB_ROW_20021" localSheetId="1" hidden="1">Sheet1!$C$4</definedName>
    <definedName name="QB_ROW_20321" localSheetId="1" hidden="1">Sheet1!$C$8</definedName>
    <definedName name="QB_ROW_21021" localSheetId="1" hidden="1">Sheet1!$C$9</definedName>
    <definedName name="QB_ROW_21321" localSheetId="1" hidden="1">Sheet1!$C$37</definedName>
    <definedName name="QB_ROW_66230" localSheetId="1" hidden="1">Sheet1!$D$5</definedName>
    <definedName name="QB_ROW_67230" localSheetId="1" hidden="1">Sheet1!$D$6</definedName>
    <definedName name="QB_ROW_68230" localSheetId="1" hidden="1">Sheet1!$D$7</definedName>
    <definedName name="QB_ROW_69330" localSheetId="1" hidden="1">Sheet1!$D$10</definedName>
    <definedName name="QB_ROW_71330" localSheetId="1" hidden="1">Sheet1!$D$11</definedName>
    <definedName name="QB_ROW_72330" localSheetId="1" hidden="1">Sheet1!$D$12</definedName>
    <definedName name="QB_ROW_73330" localSheetId="1" hidden="1">Sheet1!$D$13</definedName>
    <definedName name="QB_ROW_74330" localSheetId="1" hidden="1">Sheet1!$D$15</definedName>
    <definedName name="QB_ROW_75330" localSheetId="1" hidden="1">Sheet1!$D$16</definedName>
    <definedName name="QB_ROW_76330" localSheetId="1" hidden="1">Sheet1!$D$17</definedName>
    <definedName name="QB_ROW_77330" localSheetId="1" hidden="1">Sheet1!$D$20</definedName>
    <definedName name="QB_ROW_78330" localSheetId="1" hidden="1">Sheet1!$D$21</definedName>
    <definedName name="QBCANSUPPORTUPDATE" localSheetId="1">TRUE</definedName>
    <definedName name="QBCOMPANYFILENAME" localSheetId="1">"C:\Users\Public\Documents\Intuit\QuickBooks\Company Files\Michigan Statewide Independent Living Corp.qbw"</definedName>
    <definedName name="QBENDDATE" localSheetId="1">20161231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"989bc604bb1c453b86d1aceae6ceb3da"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20161001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37" i="1"/>
  <c r="E38" i="1"/>
  <c r="E39" i="1"/>
  <c r="G8" i="1"/>
  <c r="G37" i="1"/>
  <c r="G38" i="1"/>
  <c r="G39" i="1"/>
  <c r="I39" i="1"/>
  <c r="I38" i="1"/>
  <c r="I3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6" i="1"/>
  <c r="I5" i="1"/>
</calcChain>
</file>

<file path=xl/sharedStrings.xml><?xml version="1.0" encoding="utf-8"?>
<sst xmlns="http://schemas.openxmlformats.org/spreadsheetml/2006/main" count="40" uniqueCount="40">
  <si>
    <t>Oct - Dec 16</t>
  </si>
  <si>
    <t>Budget</t>
  </si>
  <si>
    <t>$ Over Budget</t>
  </si>
  <si>
    <t>Ordinary Income/Expense</t>
  </si>
  <si>
    <t>Income</t>
  </si>
  <si>
    <t>4010-00 · MRS Grant</t>
  </si>
  <si>
    <t>4020-00 · BSBP Grant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</si>
  <si>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</si>
  <si>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</si>
  <si>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</si>
  <si>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</si>
  <si>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</si>
  <si>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</si>
  <si>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</si>
  <si>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</si>
  <si>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</si>
  <si>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</si>
  <si>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</si>
  <si>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</si>
  <si>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</si>
  <si>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5900-00 · Contract Services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</si>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</sst>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 xr3:uid="{AEA406A1-0E4B-5B11-9CD5-51D6E497D94C}">
      <selection activeCell="F32" sqref="F32"/>
    </sheetView>
  </sheetViews>
  <sheetFormatPr defaultColWidth="8.85546875" defaultRowHeight="1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8" customFormat="1">
      <c r="E30" s="17"/>
      <c r="F30" s="17"/>
      <c r="G30" s="17"/>
      <c r="H30" s="17"/>
    </row>
    <row r="31" spans="5:8" s="18" customFormat="1">
      <c r="E31" s="17"/>
      <c r="F31" s="17"/>
      <c r="G31" s="17"/>
      <c r="H31" s="17"/>
    </row>
    <row r="32" spans="5:8" s="18" customFormat="1"/>
    <row r="40" spans="2:3">
      <c r="B40" s="19"/>
      <c r="C4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0"/>
  <sheetViews>
    <sheetView tabSelected="1" workbookViewId="0" xr3:uid="{958C4451-9541-5A59-BF78-D2F731DF1C81}">
      <pane xSplit="4" ySplit="2" topLeftCell="E3" activePane="bottomRight" state="frozenSplit"/>
      <selection pane="bottomRight"/>
      <selection pane="bottomLeft" activeCell="A3" sqref="A3"/>
      <selection pane="topRight" activeCell="E1" sqref="E1"/>
    </sheetView>
  </sheetViews>
  <sheetFormatPr defaultRowHeight="15"/>
  <cols>
    <col min="1" max="3" width="3" style="15" customWidth="1"/>
    <col min="4" max="4" width="38.85546875" style="15" customWidth="1"/>
    <col min="5" max="5" width="14.28515625" style="16" customWidth="1"/>
    <col min="6" max="6" width="2.28515625" style="16" customWidth="1"/>
    <col min="7" max="7" width="13" style="16" customWidth="1"/>
    <col min="8" max="8" width="0.140625" style="16" customWidth="1"/>
    <col min="9" max="9" width="14" style="16" bestFit="1" customWidth="1"/>
  </cols>
  <sheetData>
    <row r="1" spans="1:9" ht="15.75" thickBot="1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6.5" thickTop="1" thickBot="1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5.75" thickTop="1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>
      <c r="A5" s="1"/>
      <c r="B5" s="1"/>
      <c r="C5" s="1"/>
      <c r="D5" s="1" t="s">
        <v>5</v>
      </c>
      <c r="E5" s="4">
        <v>74561</v>
      </c>
      <c r="F5" s="5"/>
      <c r="G5" s="4">
        <v>67500</v>
      </c>
      <c r="H5" s="5"/>
      <c r="I5" s="4">
        <f>ROUND((E5-G5),5)</f>
        <v>7061</v>
      </c>
    </row>
    <row r="6" spans="1:9">
      <c r="A6" s="1"/>
      <c r="B6" s="1"/>
      <c r="C6" s="1"/>
      <c r="D6" s="1" t="s">
        <v>6</v>
      </c>
      <c r="E6" s="4">
        <v>17570</v>
      </c>
      <c r="F6" s="5"/>
      <c r="G6" s="4">
        <v>36358</v>
      </c>
      <c r="H6" s="5"/>
      <c r="I6" s="4">
        <f>ROUND((E6-G6),5)</f>
        <v>-18788</v>
      </c>
    </row>
    <row r="7" spans="1:9" ht="15.75" thickBot="1">
      <c r="A7" s="1"/>
      <c r="B7" s="1"/>
      <c r="C7" s="1"/>
      <c r="D7" s="1" t="s">
        <v>7</v>
      </c>
      <c r="E7" s="6">
        <v>225.96</v>
      </c>
      <c r="F7" s="5"/>
      <c r="G7" s="6"/>
      <c r="H7" s="5"/>
      <c r="I7" s="6"/>
    </row>
    <row r="8" spans="1:9">
      <c r="A8" s="1"/>
      <c r="B8" s="1"/>
      <c r="C8" s="1" t="s">
        <v>8</v>
      </c>
      <c r="D8" s="1"/>
      <c r="E8" s="4">
        <f>ROUND(SUM(E4:E7),5)</f>
        <v>92356.96</v>
      </c>
      <c r="F8" s="5"/>
      <c r="G8" s="4">
        <f>ROUND(SUM(G4:G7),5)</f>
        <v>103858</v>
      </c>
      <c r="H8" s="5"/>
      <c r="I8" s="4">
        <f>ROUND((E8-G8),5)</f>
        <v>-11501.04</v>
      </c>
    </row>
    <row r="9" spans="1:9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9">
      <c r="A10" s="1"/>
      <c r="B10" s="1"/>
      <c r="C10" s="1"/>
      <c r="D10" s="1" t="s">
        <v>10</v>
      </c>
      <c r="E10" s="4">
        <v>30473.42</v>
      </c>
      <c r="F10" s="5"/>
      <c r="G10" s="4">
        <v>43400</v>
      </c>
      <c r="H10" s="5"/>
      <c r="I10" s="4">
        <f>ROUND((E10-G10),5)</f>
        <v>-12926.58</v>
      </c>
    </row>
    <row r="11" spans="1:9">
      <c r="A11" s="1"/>
      <c r="B11" s="1"/>
      <c r="C11" s="1"/>
      <c r="D11" s="1" t="s">
        <v>11</v>
      </c>
      <c r="E11" s="4">
        <v>1889.35</v>
      </c>
      <c r="F11" s="5"/>
      <c r="G11" s="4">
        <v>2688</v>
      </c>
      <c r="H11" s="5"/>
      <c r="I11" s="4">
        <f>ROUND((E11-G11),5)</f>
        <v>-798.65</v>
      </c>
    </row>
    <row r="12" spans="1:9">
      <c r="A12" s="1"/>
      <c r="B12" s="1"/>
      <c r="C12" s="1"/>
      <c r="D12" s="1" t="s">
        <v>12</v>
      </c>
      <c r="E12" s="4">
        <v>441.86</v>
      </c>
      <c r="F12" s="5"/>
      <c r="G12" s="4">
        <v>630</v>
      </c>
      <c r="H12" s="5"/>
      <c r="I12" s="4">
        <f>ROUND((E12-G12),5)</f>
        <v>-188.14</v>
      </c>
    </row>
    <row r="13" spans="1:9">
      <c r="A13" s="1"/>
      <c r="B13" s="1"/>
      <c r="C13" s="1"/>
      <c r="D13" s="1" t="s">
        <v>13</v>
      </c>
      <c r="E13" s="4">
        <v>26.77</v>
      </c>
      <c r="F13" s="5"/>
      <c r="G13" s="4">
        <v>0</v>
      </c>
      <c r="H13" s="5"/>
      <c r="I13" s="4">
        <f>ROUND((E13-G13),5)</f>
        <v>26.77</v>
      </c>
    </row>
    <row r="14" spans="1:9">
      <c r="A14" s="1"/>
      <c r="B14" s="1"/>
      <c r="C14" s="1"/>
      <c r="D14" s="1" t="s">
        <v>14</v>
      </c>
      <c r="E14" s="4">
        <v>141.36000000000001</v>
      </c>
      <c r="F14" s="5"/>
      <c r="G14" s="4">
        <v>750</v>
      </c>
      <c r="H14" s="5"/>
      <c r="I14" s="4">
        <f>ROUND((E14-G14),5)</f>
        <v>-608.64</v>
      </c>
    </row>
    <row r="15" spans="1:9">
      <c r="A15" s="1"/>
      <c r="B15" s="1"/>
      <c r="C15" s="1"/>
      <c r="D15" s="1" t="s">
        <v>15</v>
      </c>
      <c r="E15" s="4">
        <v>2428.71</v>
      </c>
      <c r="F15" s="5"/>
      <c r="G15" s="4">
        <v>3759</v>
      </c>
      <c r="H15" s="5"/>
      <c r="I15" s="4">
        <f>ROUND((E15-G15),5)</f>
        <v>-1330.29</v>
      </c>
    </row>
    <row r="16" spans="1:9">
      <c r="A16" s="1"/>
      <c r="B16" s="1"/>
      <c r="C16" s="1"/>
      <c r="D16" s="1" t="s">
        <v>16</v>
      </c>
      <c r="E16" s="4">
        <v>640.38</v>
      </c>
      <c r="F16" s="5"/>
      <c r="G16" s="4">
        <v>900</v>
      </c>
      <c r="H16" s="5"/>
      <c r="I16" s="4">
        <f>ROUND((E16-G16),5)</f>
        <v>-259.62</v>
      </c>
    </row>
    <row r="17" spans="1:9">
      <c r="A17" s="1"/>
      <c r="B17" s="1"/>
      <c r="C17" s="1"/>
      <c r="D17" s="1" t="s">
        <v>17</v>
      </c>
      <c r="E17" s="4">
        <v>4500</v>
      </c>
      <c r="F17" s="5"/>
      <c r="G17" s="4">
        <v>4500</v>
      </c>
      <c r="H17" s="5"/>
      <c r="I17" s="4">
        <f>ROUND((E17-G17),5)</f>
        <v>0</v>
      </c>
    </row>
    <row r="18" spans="1:9">
      <c r="A18" s="1"/>
      <c r="B18" s="1"/>
      <c r="C18" s="1"/>
      <c r="D18" s="1" t="s">
        <v>18</v>
      </c>
      <c r="E18" s="4">
        <v>0</v>
      </c>
      <c r="F18" s="5"/>
      <c r="G18" s="4">
        <v>0</v>
      </c>
      <c r="H18" s="5"/>
      <c r="I18" s="4">
        <f>ROUND((E18-G18),5)</f>
        <v>0</v>
      </c>
    </row>
    <row r="19" spans="1:9">
      <c r="A19" s="1"/>
      <c r="B19" s="1"/>
      <c r="C19" s="1"/>
      <c r="D19" s="1" t="s">
        <v>19</v>
      </c>
      <c r="E19" s="4">
        <v>0</v>
      </c>
      <c r="F19" s="5"/>
      <c r="G19" s="4">
        <v>1649</v>
      </c>
      <c r="H19" s="5"/>
      <c r="I19" s="4">
        <f>ROUND((E19-G19),5)</f>
        <v>-1649</v>
      </c>
    </row>
    <row r="20" spans="1:9">
      <c r="A20" s="1"/>
      <c r="B20" s="1"/>
      <c r="C20" s="1"/>
      <c r="D20" s="1" t="s">
        <v>20</v>
      </c>
      <c r="E20" s="4">
        <v>0</v>
      </c>
      <c r="F20" s="5"/>
      <c r="G20" s="4">
        <v>0</v>
      </c>
      <c r="H20" s="5"/>
      <c r="I20" s="4">
        <f>ROUND((E20-G20),5)</f>
        <v>0</v>
      </c>
    </row>
    <row r="21" spans="1:9">
      <c r="A21" s="1"/>
      <c r="B21" s="1"/>
      <c r="C21" s="1"/>
      <c r="D21" s="1" t="s">
        <v>21</v>
      </c>
      <c r="E21" s="4">
        <v>1969.11</v>
      </c>
      <c r="F21" s="5"/>
      <c r="G21" s="4">
        <v>2268</v>
      </c>
      <c r="H21" s="5"/>
      <c r="I21" s="4">
        <f>ROUND((E21-G21),5)</f>
        <v>-298.89</v>
      </c>
    </row>
    <row r="22" spans="1:9">
      <c r="A22" s="1"/>
      <c r="B22" s="1"/>
      <c r="C22" s="1"/>
      <c r="D22" s="1" t="s">
        <v>22</v>
      </c>
      <c r="E22" s="4">
        <v>901.03</v>
      </c>
      <c r="F22" s="5"/>
      <c r="G22" s="4">
        <v>1617</v>
      </c>
      <c r="H22" s="5"/>
      <c r="I22" s="4">
        <f>ROUND((E22-G22),5)</f>
        <v>-715.97</v>
      </c>
    </row>
    <row r="23" spans="1:9">
      <c r="A23" s="1"/>
      <c r="B23" s="1"/>
      <c r="C23" s="1"/>
      <c r="D23" s="1" t="s">
        <v>23</v>
      </c>
      <c r="E23" s="4">
        <v>4500</v>
      </c>
      <c r="F23" s="5"/>
      <c r="G23" s="4">
        <v>3000</v>
      </c>
      <c r="H23" s="5"/>
      <c r="I23" s="4">
        <f>ROUND((E23-G23),5)</f>
        <v>1500</v>
      </c>
    </row>
    <row r="24" spans="1:9">
      <c r="A24" s="1"/>
      <c r="B24" s="1"/>
      <c r="C24" s="1"/>
      <c r="D24" s="1" t="s">
        <v>24</v>
      </c>
      <c r="E24" s="4">
        <v>1050</v>
      </c>
      <c r="F24" s="5"/>
      <c r="G24" s="4">
        <v>1256</v>
      </c>
      <c r="H24" s="5"/>
      <c r="I24" s="4">
        <f>ROUND((E24-G24),5)</f>
        <v>-206</v>
      </c>
    </row>
    <row r="25" spans="1:9">
      <c r="A25" s="1"/>
      <c r="B25" s="1"/>
      <c r="C25" s="1"/>
      <c r="D25" s="1" t="s">
        <v>25</v>
      </c>
      <c r="E25" s="4">
        <v>58.93</v>
      </c>
      <c r="F25" s="5"/>
      <c r="G25" s="4">
        <v>253</v>
      </c>
      <c r="H25" s="5"/>
      <c r="I25" s="4">
        <f>ROUND((E25-G25),5)</f>
        <v>-194.07</v>
      </c>
    </row>
    <row r="26" spans="1:9">
      <c r="A26" s="1"/>
      <c r="B26" s="1"/>
      <c r="C26" s="1"/>
      <c r="D26" s="1" t="s">
        <v>26</v>
      </c>
      <c r="E26" s="4">
        <v>0</v>
      </c>
      <c r="F26" s="5"/>
      <c r="G26" s="4">
        <v>1706</v>
      </c>
      <c r="H26" s="5"/>
      <c r="I26" s="4">
        <f>ROUND((E26-G26),5)</f>
        <v>-1706</v>
      </c>
    </row>
    <row r="27" spans="1:9">
      <c r="A27" s="1"/>
      <c r="B27" s="1"/>
      <c r="C27" s="1"/>
      <c r="D27" s="1" t="s">
        <v>27</v>
      </c>
      <c r="E27" s="4">
        <v>150.91</v>
      </c>
      <c r="F27" s="5"/>
      <c r="G27" s="4">
        <v>328</v>
      </c>
      <c r="H27" s="5"/>
      <c r="I27" s="4">
        <f>ROUND((E27-G27),5)</f>
        <v>-177.09</v>
      </c>
    </row>
    <row r="28" spans="1:9">
      <c r="A28" s="1"/>
      <c r="B28" s="1"/>
      <c r="C28" s="1"/>
      <c r="D28" s="1" t="s">
        <v>28</v>
      </c>
      <c r="E28" s="4">
        <v>16000</v>
      </c>
      <c r="F28" s="5"/>
      <c r="G28" s="4">
        <v>16000</v>
      </c>
      <c r="H28" s="5"/>
      <c r="I28" s="4">
        <f>ROUND((E28-G28),5)</f>
        <v>0</v>
      </c>
    </row>
    <row r="29" spans="1:9">
      <c r="A29" s="1"/>
      <c r="B29" s="1"/>
      <c r="C29" s="1"/>
      <c r="D29" s="1" t="s">
        <v>29</v>
      </c>
      <c r="E29" s="4">
        <v>0</v>
      </c>
      <c r="F29" s="5"/>
      <c r="G29" s="4">
        <v>1500</v>
      </c>
      <c r="H29" s="5"/>
      <c r="I29" s="4">
        <f>ROUND((E29-G29),5)</f>
        <v>-1500</v>
      </c>
    </row>
    <row r="30" spans="1:9">
      <c r="A30" s="1"/>
      <c r="B30" s="1"/>
      <c r="C30" s="1"/>
      <c r="D30" s="1" t="s">
        <v>30</v>
      </c>
      <c r="E30" s="4">
        <v>3241.22</v>
      </c>
      <c r="F30" s="5"/>
      <c r="G30" s="4">
        <v>5006</v>
      </c>
      <c r="H30" s="5"/>
      <c r="I30" s="4">
        <f>ROUND((E30-G30),5)</f>
        <v>-1764.78</v>
      </c>
    </row>
    <row r="31" spans="1:9">
      <c r="A31" s="1"/>
      <c r="B31" s="1"/>
      <c r="C31" s="1"/>
      <c r="D31" s="1" t="s">
        <v>31</v>
      </c>
      <c r="E31" s="4">
        <v>1045</v>
      </c>
      <c r="F31" s="5"/>
      <c r="G31" s="4">
        <v>1256</v>
      </c>
      <c r="H31" s="5"/>
      <c r="I31" s="4">
        <f>ROUND((E31-G31),5)</f>
        <v>-211</v>
      </c>
    </row>
    <row r="32" spans="1:9">
      <c r="A32" s="1"/>
      <c r="B32" s="1"/>
      <c r="C32" s="1"/>
      <c r="D32" s="1" t="s">
        <v>32</v>
      </c>
      <c r="E32" s="4">
        <v>11543.97</v>
      </c>
      <c r="F32" s="5"/>
      <c r="G32" s="4">
        <v>5250</v>
      </c>
      <c r="H32" s="5"/>
      <c r="I32" s="4">
        <f>ROUND((E32-G32),5)</f>
        <v>6293.97</v>
      </c>
    </row>
    <row r="33" spans="1:9">
      <c r="A33" s="1"/>
      <c r="B33" s="1"/>
      <c r="C33" s="1"/>
      <c r="D33" s="1" t="s">
        <v>33</v>
      </c>
      <c r="E33" s="4">
        <v>0</v>
      </c>
      <c r="F33" s="5"/>
      <c r="G33" s="4">
        <v>178</v>
      </c>
      <c r="H33" s="5"/>
      <c r="I33" s="4">
        <f>ROUND((E33-G33),5)</f>
        <v>-178</v>
      </c>
    </row>
    <row r="34" spans="1:9">
      <c r="A34" s="1"/>
      <c r="B34" s="1"/>
      <c r="C34" s="1"/>
      <c r="D34" s="1" t="s">
        <v>34</v>
      </c>
      <c r="E34" s="4">
        <v>10498.09</v>
      </c>
      <c r="F34" s="5"/>
      <c r="G34" s="4">
        <v>12506</v>
      </c>
      <c r="H34" s="5"/>
      <c r="I34" s="4">
        <f>ROUND((E34-G34),5)</f>
        <v>-2007.91</v>
      </c>
    </row>
    <row r="35" spans="1:9">
      <c r="A35" s="1"/>
      <c r="B35" s="1"/>
      <c r="C35" s="1"/>
      <c r="D35" s="1" t="s">
        <v>35</v>
      </c>
      <c r="E35" s="4">
        <v>111</v>
      </c>
      <c r="F35" s="5"/>
      <c r="G35" s="4"/>
      <c r="H35" s="5"/>
      <c r="I35" s="4"/>
    </row>
    <row r="36" spans="1:9" ht="15.75" thickBot="1">
      <c r="A36" s="1"/>
      <c r="B36" s="1"/>
      <c r="C36" s="1"/>
      <c r="D36" s="1" t="s">
        <v>36</v>
      </c>
      <c r="E36" s="7">
        <v>900</v>
      </c>
      <c r="F36" s="5"/>
      <c r="G36" s="7"/>
      <c r="H36" s="5"/>
      <c r="I36" s="7"/>
    </row>
    <row r="37" spans="1:9" ht="15.75" thickBot="1">
      <c r="A37" s="1"/>
      <c r="B37" s="1"/>
      <c r="C37" s="1" t="s">
        <v>37</v>
      </c>
      <c r="D37" s="1"/>
      <c r="E37" s="8">
        <f>ROUND(SUM(E9:E36),5)</f>
        <v>92511.11</v>
      </c>
      <c r="F37" s="5"/>
      <c r="G37" s="8">
        <f>ROUND(SUM(G9:G36),5)</f>
        <v>110400</v>
      </c>
      <c r="H37" s="5"/>
      <c r="I37" s="8">
        <f>ROUND((E37-G37),5)</f>
        <v>-17888.89</v>
      </c>
    </row>
    <row r="38" spans="1:9" ht="15.75" thickBot="1">
      <c r="A38" s="1"/>
      <c r="B38" s="1" t="s">
        <v>38</v>
      </c>
      <c r="C38" s="1"/>
      <c r="D38" s="1"/>
      <c r="E38" s="8">
        <f>ROUND(E3+E8-E37,5)</f>
        <v>-154.15</v>
      </c>
      <c r="F38" s="5"/>
      <c r="G38" s="8">
        <f>ROUND(G3+G8-G37,5)</f>
        <v>-6542</v>
      </c>
      <c r="H38" s="5"/>
      <c r="I38" s="8">
        <f>ROUND((E38-G38),5)</f>
        <v>6387.85</v>
      </c>
    </row>
    <row r="39" spans="1:9" s="10" customFormat="1" ht="13.5" thickBot="1">
      <c r="A39" s="1" t="s">
        <v>39</v>
      </c>
      <c r="B39" s="1"/>
      <c r="C39" s="1"/>
      <c r="D39" s="1"/>
      <c r="E39" s="9">
        <f>E38</f>
        <v>-154.15</v>
      </c>
      <c r="F39" s="1"/>
      <c r="G39" s="9">
        <f>G38</f>
        <v>-6542</v>
      </c>
      <c r="H39" s="1"/>
      <c r="I39" s="9">
        <f>ROUND((E39-G39),5)</f>
        <v>6387.85</v>
      </c>
    </row>
    <row r="40" spans="1:9" ht="15.75" thickTop="1"/>
  </sheetData>
  <pageMargins left="0.7" right="0.7" top="0.75" bottom="0.75" header="0.1" footer="0.3"/>
  <pageSetup orientation="portrait" r:id="rId1"/>
  <headerFooter>
    <oddHeader>&amp;L&amp;"Arial,Bold"&amp;10 5:45 PM
&amp;"Arial,Bold"&amp;10 01/25/17
&amp;"Arial,Bold"&amp;10 Accrual Basis&amp;C&amp;"Arial,Bold"&amp;12 Michigan Statewide Independent Living Corp
&amp;"Arial,Bold"&amp;14 Profit &amp;&amp; Loss Budget vs. Actual
&amp;"Arial,Bold"&amp;10 October through December 2016</oddHeader>
    <oddFooter>&amp;R&amp;"Arial,Bold"&amp;10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/>
  <cp:revision/>
  <dcterms:created xsi:type="dcterms:W3CDTF">2017-01-25T22:45:52Z</dcterms:created>
  <dcterms:modified xsi:type="dcterms:W3CDTF">2019-04-19T14:53:48Z</dcterms:modified>
  <cp:category/>
  <cp:contentStatus/>
</cp:coreProperties>
</file>